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2732366-my.sharepoint.com/personal/giorgi_blue-wall_com/Documents/LXA/"/>
    </mc:Choice>
  </mc:AlternateContent>
  <xr:revisionPtr revIDLastSave="0" documentId="8_{B99E74C1-DCB4-431B-BD0B-1BBD7277835E}" xr6:coauthVersionLast="47" xr6:coauthVersionMax="47" xr10:uidLastSave="{00000000-0000-0000-0000-000000000000}"/>
  <bookViews>
    <workbookView xWindow="28680" yWindow="-120" windowWidth="29040" windowHeight="15840" xr2:uid="{055B4FD0-2DFE-4F81-B654-A2FD1242A5C7}"/>
  </bookViews>
  <sheets>
    <sheet name="Rekentool" sheetId="5" r:id="rId1"/>
  </sheets>
  <definedNames>
    <definedName name="_xlnm.Print_Area" localSheetId="0">Rekentool!$G$2:$R$42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DL4" i="5"/>
  <c r="K8" i="5" s="1"/>
  <c r="J8" i="5"/>
  <c r="L8" i="5" l="1"/>
  <c r="M8" i="5"/>
  <c r="CK9" i="5" l="1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9" i="5"/>
  <c r="CQ10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Q10" i="5"/>
  <c r="Q9" i="5"/>
  <c r="K6" i="5"/>
  <c r="K5" i="5"/>
  <c r="DN43" i="5" l="1"/>
  <c r="DO43" i="5"/>
  <c r="DP43" i="5"/>
  <c r="DN44" i="5"/>
  <c r="DO44" i="5"/>
  <c r="DP44" i="5"/>
  <c r="DN45" i="5"/>
  <c r="DO45" i="5"/>
  <c r="DP45" i="5"/>
  <c r="CR31" i="5"/>
  <c r="CM31" i="5" s="1"/>
  <c r="CR32" i="5"/>
  <c r="CM32" i="5" s="1"/>
  <c r="CR33" i="5"/>
  <c r="CM33" i="5" s="1"/>
  <c r="CR34" i="5"/>
  <c r="CM34" i="5" s="1"/>
  <c r="CR35" i="5"/>
  <c r="CM35" i="5" s="1"/>
  <c r="CR36" i="5"/>
  <c r="CM36" i="5" s="1"/>
  <c r="CR37" i="5"/>
  <c r="CM37" i="5" s="1"/>
  <c r="CR38" i="5"/>
  <c r="CM38" i="5" s="1"/>
  <c r="CR39" i="5"/>
  <c r="CM39" i="5" s="1"/>
  <c r="CR40" i="5"/>
  <c r="CM40" i="5" s="1"/>
  <c r="CR41" i="5"/>
  <c r="CM41" i="5" s="1"/>
  <c r="CR42" i="5"/>
  <c r="CM42" i="5" s="1"/>
  <c r="CL37" i="5"/>
  <c r="CN37" i="5" s="1"/>
  <c r="CL38" i="5"/>
  <c r="CN38" i="5" s="1"/>
  <c r="CO38" i="5" s="1"/>
  <c r="CL39" i="5"/>
  <c r="CL40" i="5"/>
  <c r="CN40" i="5" s="1"/>
  <c r="CL41" i="5"/>
  <c r="CN41" i="5" s="1"/>
  <c r="CO41" i="5" s="1"/>
  <c r="CL42" i="5"/>
  <c r="CN42" i="5" s="1"/>
  <c r="CO42" i="5" s="1"/>
  <c r="CN6" i="5"/>
  <c r="DN37" i="5"/>
  <c r="DO37" i="5"/>
  <c r="DN38" i="5"/>
  <c r="DO38" i="5"/>
  <c r="DN39" i="5"/>
  <c r="DO39" i="5"/>
  <c r="DN40" i="5"/>
  <c r="DO40" i="5"/>
  <c r="DN41" i="5"/>
  <c r="DO41" i="5"/>
  <c r="DN42" i="5"/>
  <c r="DO42" i="5"/>
  <c r="DB5" i="5"/>
  <c r="CS9" i="5"/>
  <c r="CS10" i="5" s="1"/>
  <c r="CS11" i="5" s="1"/>
  <c r="CS12" i="5" s="1"/>
  <c r="CS13" i="5" s="1"/>
  <c r="CS14" i="5" s="1"/>
  <c r="CS15" i="5" s="1"/>
  <c r="CS16" i="5" s="1"/>
  <c r="CS17" i="5" s="1"/>
  <c r="CS18" i="5" s="1"/>
  <c r="CS19" i="5" s="1"/>
  <c r="CS20" i="5" s="1"/>
  <c r="CS21" i="5" s="1"/>
  <c r="CS22" i="5" s="1"/>
  <c r="CS23" i="5" s="1"/>
  <c r="CS24" i="5" s="1"/>
  <c r="CS25" i="5" s="1"/>
  <c r="CS26" i="5" s="1"/>
  <c r="CS27" i="5" s="1"/>
  <c r="CS28" i="5" s="1"/>
  <c r="CS29" i="5" s="1"/>
  <c r="CS30" i="5" s="1"/>
  <c r="CS31" i="5" s="1"/>
  <c r="CS32" i="5" s="1"/>
  <c r="CS33" i="5" s="1"/>
  <c r="CS34" i="5" s="1"/>
  <c r="CS35" i="5" s="1"/>
  <c r="CS36" i="5" s="1"/>
  <c r="CS37" i="5" s="1"/>
  <c r="CS38" i="5" s="1"/>
  <c r="CS39" i="5" s="1"/>
  <c r="CS40" i="5" s="1"/>
  <c r="CS41" i="5" s="1"/>
  <c r="CS42" i="5" s="1"/>
  <c r="I3" i="5"/>
  <c r="CL12" i="5"/>
  <c r="CN12" i="5" s="1"/>
  <c r="CL13" i="5"/>
  <c r="CL14" i="5"/>
  <c r="CL15" i="5"/>
  <c r="CN15" i="5" s="1"/>
  <c r="CL16" i="5"/>
  <c r="CN16" i="5" s="1"/>
  <c r="CL17" i="5"/>
  <c r="CN17" i="5" s="1"/>
  <c r="CL18" i="5"/>
  <c r="CN18" i="5" s="1"/>
  <c r="CL19" i="5"/>
  <c r="CN19" i="5" s="1"/>
  <c r="CL20" i="5"/>
  <c r="CN20" i="5" s="1"/>
  <c r="CL21" i="5"/>
  <c r="CN21" i="5" s="1"/>
  <c r="CL22" i="5"/>
  <c r="CN22" i="5" s="1"/>
  <c r="CL23" i="5"/>
  <c r="CN23" i="5" s="1"/>
  <c r="CL24" i="5"/>
  <c r="CN24" i="5" s="1"/>
  <c r="CL25" i="5"/>
  <c r="CN25" i="5" s="1"/>
  <c r="CL26" i="5"/>
  <c r="CN26" i="5" s="1"/>
  <c r="CL27" i="5"/>
  <c r="CN27" i="5" s="1"/>
  <c r="CL28" i="5"/>
  <c r="CN28" i="5" s="1"/>
  <c r="CL29" i="5"/>
  <c r="CN29" i="5" s="1"/>
  <c r="CL30" i="5"/>
  <c r="CN30" i="5" s="1"/>
  <c r="CL31" i="5"/>
  <c r="CN31" i="5" s="1"/>
  <c r="CL32" i="5"/>
  <c r="CN32" i="5" s="1"/>
  <c r="CL33" i="5"/>
  <c r="CN33" i="5" s="1"/>
  <c r="CL34" i="5"/>
  <c r="CN34" i="5" s="1"/>
  <c r="CL35" i="5"/>
  <c r="CN35" i="5" s="1"/>
  <c r="CL36" i="5"/>
  <c r="CN36" i="5" s="1"/>
  <c r="CL10" i="5"/>
  <c r="CL11" i="5"/>
  <c r="CN11" i="5" s="1"/>
  <c r="CL9" i="5"/>
  <c r="CR10" i="5"/>
  <c r="CM10" i="5" s="1"/>
  <c r="CR11" i="5"/>
  <c r="CM11" i="5" s="1"/>
  <c r="CR12" i="5"/>
  <c r="CM12" i="5" s="1"/>
  <c r="CR13" i="5"/>
  <c r="CM13" i="5" s="1"/>
  <c r="CR14" i="5"/>
  <c r="CM14" i="5" s="1"/>
  <c r="CR15" i="5"/>
  <c r="CM15" i="5" s="1"/>
  <c r="CR16" i="5"/>
  <c r="CM16" i="5" s="1"/>
  <c r="CR17" i="5"/>
  <c r="CM17" i="5" s="1"/>
  <c r="CR18" i="5"/>
  <c r="CM18" i="5" s="1"/>
  <c r="CR19" i="5"/>
  <c r="CM19" i="5" s="1"/>
  <c r="CR20" i="5"/>
  <c r="CM20" i="5" s="1"/>
  <c r="CR21" i="5"/>
  <c r="CM21" i="5" s="1"/>
  <c r="CR22" i="5"/>
  <c r="CM22" i="5" s="1"/>
  <c r="CR23" i="5"/>
  <c r="CM23" i="5" s="1"/>
  <c r="CR24" i="5"/>
  <c r="CM24" i="5" s="1"/>
  <c r="CR25" i="5"/>
  <c r="CM25" i="5" s="1"/>
  <c r="CR26" i="5"/>
  <c r="CM26" i="5" s="1"/>
  <c r="CR27" i="5"/>
  <c r="CM27" i="5" s="1"/>
  <c r="CR28" i="5"/>
  <c r="CM28" i="5" s="1"/>
  <c r="CR29" i="5"/>
  <c r="CM29" i="5" s="1"/>
  <c r="CR30" i="5"/>
  <c r="CM30" i="5" s="1"/>
  <c r="CR9" i="5"/>
  <c r="CM9" i="5" s="1"/>
  <c r="CP37" i="5" l="1"/>
  <c r="CP17" i="5"/>
  <c r="CT9" i="5"/>
  <c r="CP42" i="5"/>
  <c r="CP41" i="5"/>
  <c r="CP40" i="5"/>
  <c r="CP39" i="5"/>
  <c r="CP38" i="5"/>
  <c r="CO37" i="5"/>
  <c r="CN39" i="5"/>
  <c r="CO39" i="5" s="1"/>
  <c r="CN13" i="5"/>
  <c r="CO13" i="5" s="1"/>
  <c r="CP13" i="5" s="1"/>
  <c r="CN14" i="5"/>
  <c r="CO14" i="5" s="1"/>
  <c r="CP14" i="5" s="1"/>
  <c r="CO31" i="5"/>
  <c r="CP31" i="5" s="1"/>
  <c r="CO22" i="5"/>
  <c r="CP22" i="5" s="1"/>
  <c r="CO19" i="5"/>
  <c r="CP19" i="5" s="1"/>
  <c r="CO25" i="5"/>
  <c r="CP25" i="5" s="1"/>
  <c r="CO24" i="5"/>
  <c r="CP24" i="5" s="1"/>
  <c r="CO23" i="5"/>
  <c r="CP23" i="5" s="1"/>
  <c r="CO15" i="5"/>
  <c r="CP15" i="5" s="1"/>
  <c r="CO16" i="5"/>
  <c r="CP16" i="5" s="1"/>
  <c r="CO18" i="5"/>
  <c r="CP18" i="5" s="1"/>
  <c r="CO40" i="5"/>
  <c r="CO33" i="5"/>
  <c r="CP33" i="5" s="1"/>
  <c r="CO21" i="5"/>
  <c r="CP21" i="5" s="1"/>
  <c r="CO17" i="5"/>
  <c r="CO26" i="5"/>
  <c r="CP26" i="5" s="1"/>
  <c r="CO30" i="5"/>
  <c r="CP30" i="5" s="1"/>
  <c r="CO34" i="5"/>
  <c r="CP34" i="5" s="1"/>
  <c r="CO12" i="5"/>
  <c r="CP12" i="5" s="1"/>
  <c r="CO36" i="5"/>
  <c r="CO32" i="5"/>
  <c r="CP32" i="5" s="1"/>
  <c r="CO28" i="5"/>
  <c r="CP28" i="5" s="1"/>
  <c r="CO20" i="5"/>
  <c r="CP20" i="5" s="1"/>
  <c r="CO11" i="5"/>
  <c r="CP11" i="5" s="1"/>
  <c r="CO35" i="5"/>
  <c r="CP35" i="5" s="1"/>
  <c r="CO29" i="5"/>
  <c r="CO27" i="5"/>
  <c r="CP27" i="5" s="1"/>
  <c r="CP36" i="5"/>
  <c r="CP29" i="5"/>
  <c r="CN9" i="5"/>
  <c r="DN36" i="5"/>
  <c r="DO36" i="5"/>
  <c r="DN10" i="5"/>
  <c r="DO10" i="5"/>
  <c r="DN11" i="5"/>
  <c r="DO11" i="5"/>
  <c r="DN12" i="5"/>
  <c r="DO12" i="5"/>
  <c r="DN13" i="5"/>
  <c r="DO13" i="5"/>
  <c r="DN14" i="5"/>
  <c r="DO14" i="5"/>
  <c r="DN15" i="5"/>
  <c r="DO15" i="5"/>
  <c r="DN16" i="5"/>
  <c r="DO16" i="5"/>
  <c r="DN17" i="5"/>
  <c r="DO17" i="5"/>
  <c r="DN18" i="5"/>
  <c r="DO18" i="5"/>
  <c r="DN19" i="5"/>
  <c r="DO19" i="5"/>
  <c r="DN20" i="5"/>
  <c r="DO20" i="5"/>
  <c r="DN21" i="5"/>
  <c r="DO21" i="5"/>
  <c r="DN22" i="5"/>
  <c r="DO22" i="5"/>
  <c r="DN23" i="5"/>
  <c r="DO23" i="5"/>
  <c r="DN24" i="5"/>
  <c r="DO24" i="5"/>
  <c r="DN25" i="5"/>
  <c r="DO25" i="5"/>
  <c r="DN26" i="5"/>
  <c r="DO26" i="5"/>
  <c r="DN27" i="5"/>
  <c r="DO27" i="5"/>
  <c r="DN28" i="5"/>
  <c r="DO28" i="5"/>
  <c r="DN29" i="5"/>
  <c r="DO29" i="5"/>
  <c r="DN30" i="5"/>
  <c r="DO30" i="5"/>
  <c r="DN31" i="5"/>
  <c r="DO31" i="5"/>
  <c r="DN32" i="5"/>
  <c r="DO32" i="5"/>
  <c r="DN33" i="5"/>
  <c r="DO33" i="5"/>
  <c r="DN34" i="5"/>
  <c r="DO34" i="5"/>
  <c r="DN35" i="5"/>
  <c r="DO35" i="5"/>
  <c r="DO9" i="5"/>
  <c r="DN9" i="5"/>
  <c r="K57" i="5"/>
  <c r="CR4" i="5"/>
  <c r="P11" i="5" s="1"/>
  <c r="M56" i="5"/>
  <c r="L56" i="5"/>
  <c r="K56" i="5"/>
  <c r="J56" i="5"/>
  <c r="I56" i="5"/>
  <c r="H8" i="5"/>
  <c r="DC5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9" i="5"/>
  <c r="CO6" i="5"/>
  <c r="DA6" i="5" s="1"/>
  <c r="CO5" i="5"/>
  <c r="CN5" i="5"/>
  <c r="E8" i="5"/>
  <c r="CN10" i="5" l="1"/>
  <c r="CO10" i="5" s="1"/>
  <c r="CP10" i="5" s="1"/>
  <c r="Q11" i="5"/>
  <c r="Q13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CT10" i="5"/>
  <c r="CT11" i="5" s="1"/>
  <c r="CT12" i="5" s="1"/>
  <c r="CT13" i="5" s="1"/>
  <c r="CT14" i="5" s="1"/>
  <c r="CT15" i="5" s="1"/>
  <c r="CT16" i="5" s="1"/>
  <c r="CT17" i="5" s="1"/>
  <c r="CT18" i="5" s="1"/>
  <c r="CT19" i="5" s="1"/>
  <c r="CT20" i="5" s="1"/>
  <c r="CT21" i="5" s="1"/>
  <c r="CT22" i="5" s="1"/>
  <c r="CT23" i="5" s="1"/>
  <c r="CT24" i="5" s="1"/>
  <c r="CO9" i="5"/>
  <c r="CU9" i="5"/>
  <c r="B9" i="5"/>
  <c r="E9" i="5" s="1"/>
  <c r="DA5" i="5"/>
  <c r="CU10" i="5" l="1"/>
  <c r="CU11" i="5" s="1"/>
  <c r="CU12" i="5" s="1"/>
  <c r="CU13" i="5" s="1"/>
  <c r="CU14" i="5" s="1"/>
  <c r="CU15" i="5" s="1"/>
  <c r="CU16" i="5" s="1"/>
  <c r="CU17" i="5" s="1"/>
  <c r="CU18" i="5" s="1"/>
  <c r="CU19" i="5" s="1"/>
  <c r="CU20" i="5" s="1"/>
  <c r="CU21" i="5" s="1"/>
  <c r="CU22" i="5" s="1"/>
  <c r="CU23" i="5" s="1"/>
  <c r="CU24" i="5" s="1"/>
  <c r="CU25" i="5" s="1"/>
  <c r="CU26" i="5" s="1"/>
  <c r="CU27" i="5" s="1"/>
  <c r="CU28" i="5" s="1"/>
  <c r="CU29" i="5" s="1"/>
  <c r="CU30" i="5" s="1"/>
  <c r="CU31" i="5" s="1"/>
  <c r="CU32" i="5" s="1"/>
  <c r="CU33" i="5" s="1"/>
  <c r="CU34" i="5" s="1"/>
  <c r="CU35" i="5" s="1"/>
  <c r="CU36" i="5" s="1"/>
  <c r="CU37" i="5" s="1"/>
  <c r="CU38" i="5" s="1"/>
  <c r="CU39" i="5" s="1"/>
  <c r="CU40" i="5" s="1"/>
  <c r="CU41" i="5" s="1"/>
  <c r="CU42" i="5" s="1"/>
  <c r="H9" i="5"/>
  <c r="DP9" i="5" s="1"/>
  <c r="N9" i="5" s="1"/>
  <c r="CT25" i="5"/>
  <c r="CT26" i="5" s="1"/>
  <c r="CT27" i="5" s="1"/>
  <c r="CT28" i="5" s="1"/>
  <c r="CT29" i="5" s="1"/>
  <c r="CT30" i="5" s="1"/>
  <c r="CT31" i="5" s="1"/>
  <c r="CT32" i="5" s="1"/>
  <c r="CT33" i="5" s="1"/>
  <c r="CT34" i="5" s="1"/>
  <c r="CT35" i="5" s="1"/>
  <c r="CT36" i="5" s="1"/>
  <c r="CT37" i="5" s="1"/>
  <c r="CT38" i="5" s="1"/>
  <c r="CT39" i="5" s="1"/>
  <c r="CT40" i="5" s="1"/>
  <c r="CT41" i="5" s="1"/>
  <c r="CT42" i="5" s="1"/>
  <c r="A38" i="5"/>
  <c r="CP9" i="5"/>
  <c r="CV9" i="5"/>
  <c r="B10" i="5"/>
  <c r="E10" i="5" s="1"/>
  <c r="Q14" i="5" l="1"/>
  <c r="Q16" i="5" s="1"/>
  <c r="A39" i="5"/>
  <c r="CV10" i="5"/>
  <c r="CV11" i="5" s="1"/>
  <c r="CV12" i="5" s="1"/>
  <c r="CV13" i="5" s="1"/>
  <c r="CV14" i="5" s="1"/>
  <c r="CV15" i="5" s="1"/>
  <c r="CV16" i="5" s="1"/>
  <c r="CV17" i="5" s="1"/>
  <c r="CV18" i="5" s="1"/>
  <c r="CV19" i="5" s="1"/>
  <c r="CV20" i="5" s="1"/>
  <c r="CV21" i="5" s="1"/>
  <c r="CV22" i="5" s="1"/>
  <c r="CV23" i="5" s="1"/>
  <c r="CV24" i="5" s="1"/>
  <c r="CV25" i="5" s="1"/>
  <c r="CV26" i="5" s="1"/>
  <c r="CV27" i="5" s="1"/>
  <c r="CV28" i="5" s="1"/>
  <c r="CV29" i="5" s="1"/>
  <c r="CV30" i="5" s="1"/>
  <c r="CV31" i="5" s="1"/>
  <c r="CV32" i="5" s="1"/>
  <c r="CV33" i="5" s="1"/>
  <c r="CV34" i="5" s="1"/>
  <c r="CV35" i="5" s="1"/>
  <c r="CV36" i="5" s="1"/>
  <c r="CV37" i="5" s="1"/>
  <c r="CV38" i="5" s="1"/>
  <c r="CV39" i="5" s="1"/>
  <c r="CV40" i="5" s="1"/>
  <c r="CV41" i="5" s="1"/>
  <c r="CV42" i="5" s="1"/>
  <c r="Q15" i="5" s="1"/>
  <c r="B11" i="5"/>
  <c r="H10" i="5"/>
  <c r="C10" i="5"/>
  <c r="B12" i="5" l="1"/>
  <c r="C12" i="5" s="1"/>
  <c r="E11" i="5"/>
  <c r="A40" i="5"/>
  <c r="DP10" i="5"/>
  <c r="N10" i="5" s="1"/>
  <c r="C11" i="5"/>
  <c r="B13" i="5" l="1"/>
  <c r="E12" i="5"/>
  <c r="H12" i="5" s="1"/>
  <c r="H11" i="5"/>
  <c r="DP11" i="5" s="1"/>
  <c r="N11" i="5" s="1"/>
  <c r="A41" i="5"/>
  <c r="E13" i="5" l="1"/>
  <c r="H13" i="5" s="1"/>
  <c r="B14" i="5"/>
  <c r="C13" i="5"/>
  <c r="A42" i="5"/>
  <c r="DP12" i="5"/>
  <c r="N12" i="5" s="1"/>
  <c r="E14" i="5" l="1"/>
  <c r="H14" i="5" s="1"/>
  <c r="C14" i="5"/>
  <c r="B15" i="5"/>
  <c r="DP13" i="5"/>
  <c r="N13" i="5" s="1"/>
  <c r="E15" i="5" l="1"/>
  <c r="C15" i="5"/>
  <c r="B16" i="5"/>
  <c r="DP14" i="5"/>
  <c r="N14" i="5" s="1"/>
  <c r="E16" i="5" l="1"/>
  <c r="C16" i="5"/>
  <c r="B17" i="5"/>
  <c r="H15" i="5"/>
  <c r="DP15" i="5" s="1"/>
  <c r="E17" i="5" l="1"/>
  <c r="B18" i="5"/>
  <c r="C17" i="5"/>
  <c r="H16" i="5"/>
  <c r="DP16" i="5" s="1"/>
  <c r="E18" i="5" l="1"/>
  <c r="B19" i="5"/>
  <c r="C18" i="5"/>
  <c r="H17" i="5"/>
  <c r="DP17" i="5" s="1"/>
  <c r="E19" i="5" l="1"/>
  <c r="C19" i="5"/>
  <c r="B20" i="5"/>
  <c r="H18" i="5"/>
  <c r="DP18" i="5" s="1"/>
  <c r="E20" i="5" l="1"/>
  <c r="C20" i="5"/>
  <c r="B21" i="5"/>
  <c r="H19" i="5"/>
  <c r="DP19" i="5" s="1"/>
  <c r="E21" i="5" l="1"/>
  <c r="C21" i="5"/>
  <c r="B22" i="5"/>
  <c r="H20" i="5"/>
  <c r="DP20" i="5" s="1"/>
  <c r="E22" i="5" l="1"/>
  <c r="B23" i="5"/>
  <c r="C22" i="5"/>
  <c r="H21" i="5"/>
  <c r="DP21" i="5" s="1"/>
  <c r="E23" i="5" l="1"/>
  <c r="C23" i="5"/>
  <c r="B24" i="5"/>
  <c r="H22" i="5"/>
  <c r="DP22" i="5" s="1"/>
  <c r="E24" i="5" l="1"/>
  <c r="B25" i="5"/>
  <c r="B26" i="5" s="1"/>
  <c r="E26" i="5" s="1"/>
  <c r="C24" i="5"/>
  <c r="H23" i="5"/>
  <c r="DP23" i="5" s="1"/>
  <c r="C26" i="5" l="1"/>
  <c r="B27" i="5"/>
  <c r="E27" i="5" s="1"/>
  <c r="E25" i="5"/>
  <c r="C25" i="5"/>
  <c r="H24" i="5"/>
  <c r="DP24" i="5" s="1"/>
  <c r="B28" i="5"/>
  <c r="E28" i="5" s="1"/>
  <c r="C27" i="5" l="1"/>
  <c r="H25" i="5"/>
  <c r="DP25" i="5" s="1"/>
  <c r="B29" i="5"/>
  <c r="E29" i="5" s="1"/>
  <c r="C28" i="5"/>
  <c r="H26" i="5" l="1"/>
  <c r="DP26" i="5" s="1"/>
  <c r="B30" i="5"/>
  <c r="E30" i="5" s="1"/>
  <c r="C29" i="5"/>
  <c r="H27" i="5" l="1"/>
  <c r="DP27" i="5" s="1"/>
  <c r="B31" i="5"/>
  <c r="E31" i="5" s="1"/>
  <c r="C30" i="5"/>
  <c r="H28" i="5" l="1"/>
  <c r="DP28" i="5" s="1"/>
  <c r="B32" i="5"/>
  <c r="E32" i="5" s="1"/>
  <c r="C31" i="5"/>
  <c r="H29" i="5" l="1"/>
  <c r="DP29" i="5" s="1"/>
  <c r="B33" i="5"/>
  <c r="E33" i="5" s="1"/>
  <c r="C32" i="5"/>
  <c r="H30" i="5" l="1"/>
  <c r="DP30" i="5" s="1"/>
  <c r="B34" i="5"/>
  <c r="E34" i="5" s="1"/>
  <c r="C33" i="5"/>
  <c r="H31" i="5" l="1"/>
  <c r="DP31" i="5" s="1"/>
  <c r="B35" i="5"/>
  <c r="E35" i="5" s="1"/>
  <c r="C34" i="5"/>
  <c r="H32" i="5" l="1"/>
  <c r="DP32" i="5" s="1"/>
  <c r="B36" i="5"/>
  <c r="E36" i="5" s="1"/>
  <c r="C35" i="5"/>
  <c r="H33" i="5" l="1"/>
  <c r="DP33" i="5" s="1"/>
  <c r="C36" i="5"/>
  <c r="B37" i="5"/>
  <c r="E37" i="5" s="1"/>
  <c r="H34" i="5" l="1"/>
  <c r="DP34" i="5" s="1"/>
  <c r="B38" i="5"/>
  <c r="E38" i="5" s="1"/>
  <c r="C37" i="5"/>
  <c r="H35" i="5" l="1"/>
  <c r="DP35" i="5" s="1"/>
  <c r="H37" i="5"/>
  <c r="DP37" i="5" s="1"/>
  <c r="H38" i="5"/>
  <c r="C38" i="5"/>
  <c r="B39" i="5"/>
  <c r="E39" i="5" s="1"/>
  <c r="H36" i="5" l="1"/>
  <c r="DP36" i="5" s="1"/>
  <c r="DP38" i="5"/>
  <c r="H39" i="5"/>
  <c r="C39" i="5"/>
  <c r="B40" i="5"/>
  <c r="E40" i="5" s="1"/>
  <c r="DP39" i="5" l="1"/>
  <c r="H40" i="5"/>
  <c r="C40" i="5"/>
  <c r="B41" i="5"/>
  <c r="E41" i="5" s="1"/>
  <c r="DP40" i="5" l="1"/>
  <c r="C41" i="5"/>
  <c r="B42" i="5"/>
  <c r="E42" i="5" s="1"/>
  <c r="H41" i="5" l="1"/>
  <c r="DP41" i="5" s="1"/>
  <c r="C42" i="5"/>
  <c r="H42" i="5" l="1"/>
  <c r="DP42" i="5" s="1"/>
</calcChain>
</file>

<file path=xl/sharedStrings.xml><?xml version="1.0" encoding="utf-8"?>
<sst xmlns="http://schemas.openxmlformats.org/spreadsheetml/2006/main" count="197" uniqueCount="71">
  <si>
    <t>Berekening per</t>
  </si>
  <si>
    <t>Maand</t>
  </si>
  <si>
    <t>[maak keuze]</t>
  </si>
  <si>
    <t>mndnr</t>
  </si>
  <si>
    <t>Qnr</t>
  </si>
  <si>
    <t>optelling</t>
  </si>
  <si>
    <t>#maanden</t>
  </si>
  <si>
    <t>#kwartalen</t>
  </si>
  <si>
    <t>Periode van</t>
  </si>
  <si>
    <t>Tot en met</t>
  </si>
  <si>
    <t>CUMULATIEF</t>
  </si>
  <si>
    <t>start</t>
  </si>
  <si>
    <t>volgende</t>
  </si>
  <si>
    <t>Totalen</t>
  </si>
  <si>
    <t>Percentage omzetverlies</t>
  </si>
  <si>
    <t xml:space="preserve">Gecorr. huurprijs </t>
  </si>
  <si>
    <t>Huurkorting</t>
  </si>
  <si>
    <t>Huurprijs na korting</t>
  </si>
  <si>
    <t>% korting</t>
  </si>
  <si>
    <t>Huur</t>
  </si>
  <si>
    <t>jaren</t>
  </si>
  <si>
    <t>kwartalen</t>
  </si>
  <si>
    <t>maandnaam</t>
  </si>
  <si>
    <t>Q-naam</t>
  </si>
  <si>
    <t>Melding</t>
  </si>
  <si>
    <t>kwartaal</t>
  </si>
  <si>
    <t>vervolg</t>
  </si>
  <si>
    <t>Begin Periode</t>
  </si>
  <si>
    <t>Q1-2020</t>
  </si>
  <si>
    <t xml:space="preserve">kies 1e maand van kwartaal </t>
  </si>
  <si>
    <t>Q2-2020</t>
  </si>
  <si>
    <t>maand</t>
  </si>
  <si>
    <t>Eind periode</t>
  </si>
  <si>
    <t xml:space="preserve">  </t>
  </si>
  <si>
    <t xml:space="preserve">kies laatste maand van kwartaal </t>
  </si>
  <si>
    <t>Q3-2020</t>
  </si>
  <si>
    <t>jan</t>
  </si>
  <si>
    <t>Kwartaal</t>
  </si>
  <si>
    <t>Q4-2020</t>
  </si>
  <si>
    <t>feb</t>
  </si>
  <si>
    <t>Q1-2021</t>
  </si>
  <si>
    <t>mrt</t>
  </si>
  <si>
    <t>Totale huur vóór huurprijsvermindering</t>
  </si>
  <si>
    <t>Q2-2021</t>
  </si>
  <si>
    <t>apr</t>
  </si>
  <si>
    <t>Totale huurprijsvermindering</t>
  </si>
  <si>
    <t>Q3-2021</t>
  </si>
  <si>
    <t>mei</t>
  </si>
  <si>
    <t>Totale huur ná huurprijsvermindering</t>
  </si>
  <si>
    <t>Q4-2021</t>
  </si>
  <si>
    <t>jun</t>
  </si>
  <si>
    <t>Huurprijsvermindering %</t>
  </si>
  <si>
    <t>Q1-2022</t>
  </si>
  <si>
    <t>jul</t>
  </si>
  <si>
    <t>Q2-2022</t>
  </si>
  <si>
    <t>aug</t>
  </si>
  <si>
    <t>Disclaimer</t>
  </si>
  <si>
    <t>Q3-2022</t>
  </si>
  <si>
    <t>sep</t>
  </si>
  <si>
    <t>De uitkomsten geven inzicht in de huurverlaging volgens de berekeningswijze uit de prejudiciële beslissing van de Hoge Raad van 24 december 2021 (21/01584). Daarbij is geen rekening gehouden met eventuele bijzondere omstandigheden aan de zijde van huurder en/of verhuurder. Aan het gebruik van deze rekentool en de uitkomsten daarvan kunnen geen rechten worden ontleend.</t>
  </si>
  <si>
    <t>Q4-2022</t>
  </si>
  <si>
    <t>okt</t>
  </si>
  <si>
    <t>Q1-2023</t>
  </si>
  <si>
    <t>nov</t>
  </si>
  <si>
    <t>Q2-2023</t>
  </si>
  <si>
    <t>dec</t>
  </si>
  <si>
    <t>Totaal/gemiddeld</t>
  </si>
  <si>
    <t>formules vanaf kolom DH</t>
  </si>
  <si>
    <t>Huur na huurprijs- vermindering</t>
  </si>
  <si>
    <t>controle op deling k10/l10</t>
  </si>
  <si>
    <t>voor tekst in kolomkoppen: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</si>
</sst>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&quot;€&quot;\ * #,##0.00_ ;_ &quot;€&quot;\ * \-#,##0.00_ ;_ &quot;€&quot;\ * &quot;-&quot;??_ ;_ @_ "/>
    <numFmt numFmtId="165" formatCode="&quot;€&quot;\ #,##0.00"/>
    <numFmt numFmtId="166" formatCode="[$-413]m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2" tint="-0.249977111117893"/>
      <name val="Calibri"/>
      <family val="2"/>
      <scheme val="minor"/>
    </font>
    <font>
      <i/>
      <sz val="10"/>
      <color rgb="FF000000"/>
      <name val="Trebuchet MS"/>
      <family val="2"/>
    </font>
    <font>
      <b/>
      <i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9" tint="0.80001220740379042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7" xfId="0" applyFont="1" applyFill="1" applyBorder="1"/>
    <xf numFmtId="17" fontId="0" fillId="2" borderId="3" xfId="0" applyNumberFormat="1" applyFill="1" applyBorder="1" applyAlignment="1">
      <alignment horizontal="center"/>
    </xf>
    <xf numFmtId="3" fontId="0" fillId="2" borderId="0" xfId="0" applyNumberFormat="1" applyFill="1"/>
    <xf numFmtId="3" fontId="6" fillId="2" borderId="0" xfId="0" applyNumberFormat="1" applyFont="1" applyFill="1"/>
    <xf numFmtId="165" fontId="4" fillId="2" borderId="0" xfId="1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center"/>
    </xf>
    <xf numFmtId="17" fontId="0" fillId="2" borderId="4" xfId="0" applyNumberFormat="1" applyFill="1" applyBorder="1" applyAlignment="1">
      <alignment horizontal="center"/>
    </xf>
    <xf numFmtId="17" fontId="0" fillId="2" borderId="8" xfId="0" applyNumberFormat="1" applyFill="1" applyBorder="1" applyAlignment="1" applyProtection="1">
      <alignment horizontal="center"/>
      <protection hidden="1"/>
    </xf>
    <xf numFmtId="0" fontId="7" fillId="0" borderId="3" xfId="0" applyFont="1" applyBorder="1" applyProtection="1">
      <protection hidden="1"/>
    </xf>
    <xf numFmtId="17" fontId="7" fillId="0" borderId="7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165" fontId="7" fillId="0" borderId="7" xfId="1" applyNumberFormat="1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9" fontId="7" fillId="0" borderId="9" xfId="2" applyFont="1" applyFill="1" applyBorder="1" applyAlignment="1" applyProtection="1">
      <alignment horizontal="center"/>
      <protection hidden="1"/>
    </xf>
    <xf numFmtId="0" fontId="11" fillId="2" borderId="0" xfId="0" applyFont="1" applyFill="1" applyBorder="1"/>
    <xf numFmtId="0" fontId="6" fillId="2" borderId="0" xfId="0" applyFont="1" applyFill="1" applyBorder="1"/>
    <xf numFmtId="0" fontId="0" fillId="2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vertical="center"/>
    </xf>
    <xf numFmtId="166" fontId="0" fillId="3" borderId="0" xfId="0" applyNumberForma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17" fontId="0" fillId="2" borderId="0" xfId="0" applyNumberForma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9" fontId="5" fillId="2" borderId="0" xfId="2" applyFont="1" applyFill="1" applyProtection="1">
      <protection hidden="1"/>
    </xf>
    <xf numFmtId="3" fontId="5" fillId="2" borderId="0" xfId="0" applyNumberFormat="1" applyFont="1" applyFill="1" applyProtection="1">
      <protection hidden="1"/>
    </xf>
    <xf numFmtId="1" fontId="5" fillId="2" borderId="0" xfId="0" applyNumberFormat="1" applyFont="1" applyFill="1" applyProtection="1">
      <protection hidden="1"/>
    </xf>
    <xf numFmtId="1" fontId="5" fillId="2" borderId="0" xfId="0" applyNumberFormat="1" applyFont="1" applyFill="1" applyAlignment="1" applyProtection="1">
      <alignment horizontal="center"/>
      <protection hidden="1"/>
    </xf>
    <xf numFmtId="17" fontId="5" fillId="2" borderId="0" xfId="0" applyNumberFormat="1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/>
    <xf numFmtId="165" fontId="0" fillId="2" borderId="0" xfId="0" applyNumberFormat="1" applyFill="1" applyBorder="1" applyAlignment="1" applyProtection="1">
      <alignment horizontal="right" indent="3"/>
      <protection locked="0"/>
    </xf>
    <xf numFmtId="165" fontId="12" fillId="2" borderId="0" xfId="0" applyNumberFormat="1" applyFont="1" applyFill="1" applyBorder="1" applyAlignment="1" applyProtection="1">
      <alignment horizontal="right" indent="3"/>
      <protection hidden="1"/>
    </xf>
    <xf numFmtId="165" fontId="0" fillId="2" borderId="8" xfId="0" applyNumberFormat="1" applyFill="1" applyBorder="1" applyAlignment="1" applyProtection="1">
      <alignment horizontal="right" indent="3"/>
      <protection locked="0"/>
    </xf>
    <xf numFmtId="165" fontId="12" fillId="2" borderId="8" xfId="0" applyNumberFormat="1" applyFont="1" applyFill="1" applyBorder="1" applyAlignment="1" applyProtection="1">
      <alignment horizontal="right" indent="3"/>
      <protection hidden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</cellXfs>
  <cellStyles count="3">
    <cellStyle name="Procent" xfId="2" builtinId="5"/>
    <cellStyle name="Standaard" xfId="0" builtinId="0"/>
    <cellStyle name="Valuta" xfId="1" builtinId="4"/>
  </cellStyles>
  <dxfs count="9"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ont>
        <color theme="0"/>
      </font>
      <fill>
        <patternFill patternType="solid">
          <fgColor auto="1"/>
          <bgColor theme="0"/>
        </patternFill>
      </fill>
    </dxf>
    <dxf>
      <font>
        <color theme="0"/>
      </font>
      <fill>
        <patternFill patternType="solid">
          <fgColor theme="0"/>
          <bgColor auto="1"/>
        </patternFill>
      </fill>
    </dxf>
    <dxf>
      <fill>
        <gradientFill type="path" left="0.5" right="0.5" top="0.5" bottom="0.5">
          <stop position="0">
            <color theme="9" tint="0.80001220740379042"/>
          </stop>
          <stop position="1">
            <color theme="9" tint="0.40000610370189521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ont>
        <color theme="0"/>
      </font>
      <fill>
        <patternFill patternType="solid">
          <fgColor auto="1"/>
          <bgColor theme="0"/>
        </patternFill>
      </fill>
    </dxf>
    <dxf>
      <font>
        <color theme="0"/>
      </font>
      <fill>
        <patternFill patternType="solid">
          <fgColor theme="0"/>
          <bgColor auto="1"/>
        </patternFill>
      </fill>
    </dxf>
    <dxf>
      <fill>
        <gradientFill type="path" left="0.5" right="0.5" top="0.5" bottom="0.5">
          <stop position="0">
            <color theme="9" tint="0.80001220740379042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theme="9" tint="0.80001220740379042"/>
          </stop>
          <stop position="1">
            <color theme="9" tint="0.59999389629810485"/>
          </stop>
        </gradientFill>
      </fill>
    </dxf>
  </dxfs>
  <tableStyles count="1" defaultTableStyle="TableStyleMedium2" defaultPivotStyle="PivotStyleLight16">
    <tableStyle name="Tabelstijl 1" pivot="0" count="1" xr9:uid="{CE3122A5-9981-4147-B3C3-829B044D3E21}">
      <tableStyleElement type="fir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1082580</xdr:colOff>
      <xdr:row>1</xdr:row>
      <xdr:rowOff>131040</xdr:rowOff>
    </xdr:from>
    <xdr:to>
      <xdr:col>13</xdr:col>
      <xdr:colOff>580294</xdr:colOff>
      <xdr:row>6</xdr:row>
      <xdr:rowOff>6109</xdr:rowOff>
    </xdr:to>
    <xdr:pic>
      <xdr:nvPicPr>
        <xdr:cNvPr id="2" name="Afbeelding 1" descr="Algemene voorwaarden | LXA Advocaten">
          <a:extLst>
            <a:ext uri="{FF2B5EF4-FFF2-40B4-BE49-F238E27FC236}">
              <a16:creationId xmlns:a16="http://schemas.microsoft.com/office/drawing/2014/main" id="{E79E6BA1-D4C5-43B7-881F-60F8B7AA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451" y="220687"/>
          <a:ext cx="1954043" cy="77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244491</xdr:colOff>
      <xdr:row>8</xdr:row>
      <xdr:rowOff>27710</xdr:rowOff>
    </xdr:from>
    <xdr:to>
      <xdr:col>16</xdr:col>
      <xdr:colOff>1716136</xdr:colOff>
      <xdr:row>15</xdr:row>
      <xdr:rowOff>150859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B3EEFF5-E83A-417F-BF6B-018C66371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1291" y="1686181"/>
          <a:ext cx="3381127" cy="1378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303B-9607-47D2-92E4-DAF65DDCFA32}">
  <sheetPr>
    <pageSetUpPr fitToPage="1"/>
  </sheetPr>
  <dimension ref="A1:EQ994"/>
  <sheetViews>
    <sheetView showGridLines="0" showRowColHeaders="0" tabSelected="1" topLeftCell="F1" zoomScale="85" zoomScaleNormal="85" workbookViewId="0">
      <selection activeCell="I6" sqref="I6"/>
    </sheetView>
  </sheetViews>
  <sheetFormatPr defaultColWidth="11.44140625" defaultRowHeight="14.4" x14ac:dyDescent="0.3"/>
  <cols>
    <col min="1" max="1" width="11.6640625" hidden="1" customWidth="1"/>
    <col min="2" max="4" width="6.88671875" hidden="1" customWidth="1"/>
    <col min="5" max="5" width="15.33203125" hidden="1" customWidth="1"/>
    <col min="6" max="6" width="1.6640625" customWidth="1"/>
    <col min="7" max="7" width="2.109375" customWidth="1"/>
    <col min="8" max="8" width="13.33203125" customWidth="1"/>
    <col min="9" max="13" width="17.88671875" customWidth="1"/>
    <col min="14" max="14" width="18" customWidth="1"/>
    <col min="15" max="15" width="2" customWidth="1"/>
    <col min="16" max="17" width="27.88671875" customWidth="1"/>
    <col min="18" max="20" width="2.5546875" customWidth="1"/>
    <col min="21" max="87" width="2.5546875" hidden="1" customWidth="1"/>
    <col min="88" max="88" width="11" style="55" hidden="1" customWidth="1"/>
    <col min="89" max="89" width="4" style="44" bestFit="1" customWidth="1"/>
    <col min="90" max="90" width="4.44140625" style="44" bestFit="1" customWidth="1"/>
    <col min="91" max="91" width="15.33203125" style="44" bestFit="1" customWidth="1"/>
    <col min="92" max="92" width="11.109375" style="44" bestFit="1" customWidth="1"/>
    <col min="93" max="93" width="11.33203125" style="44" bestFit="1" customWidth="1"/>
    <col min="94" max="94" width="16.5546875" style="44" bestFit="1" customWidth="1"/>
    <col min="95" max="95" width="16.33203125" style="44" bestFit="1" customWidth="1"/>
    <col min="96" max="96" width="8.88671875" style="44" bestFit="1" customWidth="1"/>
    <col min="97" max="97" width="5.109375" style="44" bestFit="1" customWidth="1"/>
    <col min="98" max="98" width="15.33203125" style="44" bestFit="1" customWidth="1"/>
    <col min="99" max="99" width="11.109375" style="44" bestFit="1" customWidth="1"/>
    <col min="100" max="100" width="11.33203125" style="44" bestFit="1" customWidth="1"/>
    <col min="101" max="101" width="11.44140625" style="44" hidden="1" customWidth="1"/>
    <col min="102" max="102" width="3" style="51" bestFit="1" customWidth="1"/>
    <col min="103" max="103" width="5.33203125" style="44" bestFit="1" customWidth="1"/>
    <col min="104" max="104" width="9.33203125" style="44" bestFit="1" customWidth="1"/>
    <col min="105" max="105" width="8.33203125" style="44" bestFit="1" customWidth="1"/>
    <col min="106" max="106" width="11.33203125" style="44" bestFit="1" customWidth="1"/>
    <col min="107" max="107" width="10.33203125" style="44" bestFit="1" customWidth="1"/>
    <col min="108" max="108" width="4" style="44" bestFit="1" customWidth="1"/>
    <col min="109" max="110" width="8.33203125" style="44" bestFit="1" customWidth="1"/>
    <col min="111" max="111" width="25.44140625" style="44" bestFit="1" customWidth="1"/>
    <col min="112" max="112" width="29.44140625" style="44" bestFit="1" customWidth="1"/>
    <col min="113" max="114" width="8.33203125" style="44" bestFit="1" customWidth="1"/>
    <col min="115" max="115" width="6.6640625" style="44" bestFit="1" customWidth="1"/>
    <col min="116" max="116" width="8.33203125" style="44" bestFit="1" customWidth="1"/>
    <col min="117" max="117" width="7" style="44" hidden="1" customWidth="1"/>
    <col min="118" max="120" width="2" style="44" bestFit="1" customWidth="1"/>
    <col min="121" max="127" width="5.5546875" style="44" hidden="1" customWidth="1"/>
    <col min="128" max="128" width="6.109375" style="44" hidden="1" customWidth="1"/>
    <col min="129" max="129" width="3.88671875" style="44" hidden="1" customWidth="1"/>
    <col min="130" max="130" width="4.5546875" style="44" hidden="1" customWidth="1"/>
    <col min="131" max="131" width="7.5546875" style="44" hidden="1" customWidth="1"/>
    <col min="132" max="133" width="0" style="44" hidden="1" customWidth="1"/>
    <col min="134" max="142" width="11.44140625" style="44"/>
  </cols>
  <sheetData>
    <row r="1" spans="1:147" s="1" customFormat="1" ht="7.65" customHeight="1" thickBot="1" x14ac:dyDescent="0.35">
      <c r="CJ1" s="1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5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13"/>
      <c r="EN1" s="13"/>
      <c r="EO1" s="13"/>
      <c r="EP1" s="13"/>
      <c r="EQ1" s="13"/>
    </row>
    <row r="2" spans="1:147" s="1" customFormat="1" x14ac:dyDescent="0.3"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8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1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5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13"/>
      <c r="EN2" s="13"/>
      <c r="EO2" s="13"/>
      <c r="EP2" s="13"/>
      <c r="EQ2" s="13"/>
    </row>
    <row r="3" spans="1:147" s="1" customFormat="1" x14ac:dyDescent="0.3">
      <c r="A3" s="1" t="s">
        <v>67</v>
      </c>
      <c r="G3" s="5"/>
      <c r="H3" s="33"/>
      <c r="I3" s="31" t="str">
        <f>IF(I6&lt;I5,"Let op: eind eerder dan start ","")</f>
        <v/>
      </c>
      <c r="J3" s="32"/>
      <c r="K3" s="32"/>
      <c r="L3" s="32"/>
      <c r="M3" s="32"/>
      <c r="N3" s="32"/>
      <c r="O3" s="32"/>
      <c r="P3" s="32"/>
      <c r="Q3" s="33"/>
      <c r="R3" s="14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1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5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 t="s">
        <v>70</v>
      </c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13"/>
      <c r="EN3" s="13"/>
      <c r="EO3" s="13"/>
      <c r="EP3" s="13"/>
      <c r="EQ3" s="13"/>
    </row>
    <row r="4" spans="1:147" s="1" customFormat="1" x14ac:dyDescent="0.3">
      <c r="G4" s="5"/>
      <c r="H4" s="33" t="s">
        <v>0</v>
      </c>
      <c r="I4" s="34" t="s">
        <v>1</v>
      </c>
      <c r="J4" s="35" t="s">
        <v>2</v>
      </c>
      <c r="K4" s="33"/>
      <c r="L4" s="33"/>
      <c r="M4" s="32"/>
      <c r="N4" s="32"/>
      <c r="O4" s="32"/>
      <c r="P4" s="32"/>
      <c r="Q4" s="33"/>
      <c r="R4" s="14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13"/>
      <c r="CK4" s="43"/>
      <c r="CL4" s="43"/>
      <c r="CM4" s="43"/>
      <c r="CN4" s="43" t="s">
        <v>3</v>
      </c>
      <c r="CO4" s="43" t="s">
        <v>4</v>
      </c>
      <c r="CP4" s="43"/>
      <c r="CQ4" s="43"/>
      <c r="CR4" s="43" t="str">
        <f>IF(I4="Kwartaal","Kwartalen","Maanden")</f>
        <v>Maanden</v>
      </c>
      <c r="CS4" s="43"/>
      <c r="CT4" s="43"/>
      <c r="CU4" s="43"/>
      <c r="CV4" s="43"/>
      <c r="CW4" s="43"/>
      <c r="CX4" s="45"/>
      <c r="CY4" s="43"/>
      <c r="CZ4" s="43"/>
      <c r="DA4" s="43" t="s">
        <v>5</v>
      </c>
      <c r="DB4" s="43" t="s">
        <v>6</v>
      </c>
      <c r="DC4" s="43" t="s">
        <v>7</v>
      </c>
      <c r="DD4" s="43"/>
      <c r="DE4" s="43"/>
      <c r="DF4" s="43"/>
      <c r="DG4" s="43"/>
      <c r="DH4" s="43"/>
      <c r="DI4" s="43"/>
      <c r="DJ4" s="43"/>
      <c r="DK4" s="12"/>
      <c r="DL4" s="43" t="str">
        <f>IF(I4="Maand","maand","kwartaal")</f>
        <v>maand</v>
      </c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13"/>
      <c r="EN4" s="13"/>
      <c r="EO4" s="13"/>
      <c r="EP4" s="13"/>
      <c r="EQ4" s="13"/>
    </row>
    <row r="5" spans="1:147" s="1" customFormat="1" x14ac:dyDescent="0.3">
      <c r="G5" s="5"/>
      <c r="H5" s="33" t="s">
        <v>8</v>
      </c>
      <c r="I5" s="36">
        <v>43891</v>
      </c>
      <c r="J5" s="35" t="s">
        <v>2</v>
      </c>
      <c r="K5" s="37" t="str">
        <f>IF(I4="Maand","",IF(I4="Kwartaal",_xlfn.XLOOKUP(I5,$DB$9:$DB$44,$DG$9:$DG$44)))</f>
        <v/>
      </c>
      <c r="L5" s="33"/>
      <c r="M5" s="32"/>
      <c r="N5" s="32"/>
      <c r="O5" s="32"/>
      <c r="P5" s="32"/>
      <c r="Q5" s="33"/>
      <c r="R5" s="14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13"/>
      <c r="CK5" s="43"/>
      <c r="CL5" s="43"/>
      <c r="CM5" s="43"/>
      <c r="CN5" s="43">
        <f>_xlfn.XLOOKUP(I5,$DB$9:$DB$36,$DC$9:$DC$36)</f>
        <v>1</v>
      </c>
      <c r="CO5" s="43">
        <f>_xlfn.XLOOKUP(I5,$DB$9:$DB$42,$DD$9:$DD$42)</f>
        <v>1</v>
      </c>
      <c r="CP5" s="43"/>
      <c r="CQ5" s="43"/>
      <c r="CR5" s="43"/>
      <c r="CS5" s="43"/>
      <c r="CT5" s="43"/>
      <c r="CU5" s="43"/>
      <c r="CV5" s="43"/>
      <c r="CW5" s="43"/>
      <c r="CX5" s="45"/>
      <c r="CY5" s="43"/>
      <c r="CZ5" s="43"/>
      <c r="DA5" s="43">
        <f>CO5+CN5</f>
        <v>2</v>
      </c>
      <c r="DB5" s="43">
        <f>(_xlfn.XLOOKUP($I$6,$DB$9:$DB$42,$DC$9:$DC$42)-_xlfn.XLOOKUP($I$5,$DB$9:$DB$42,$DC$9:$DC$42))+1</f>
        <v>5</v>
      </c>
      <c r="DC5" s="43">
        <f>ROUND(DB5/3,0)</f>
        <v>2</v>
      </c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13"/>
      <c r="EN5" s="13"/>
      <c r="EO5" s="13"/>
      <c r="EP5" s="13"/>
      <c r="EQ5" s="13"/>
    </row>
    <row r="6" spans="1:147" s="1" customFormat="1" x14ac:dyDescent="0.3">
      <c r="G6" s="5"/>
      <c r="H6" s="33" t="s">
        <v>9</v>
      </c>
      <c r="I6" s="36">
        <v>44013</v>
      </c>
      <c r="J6" s="35" t="s">
        <v>2</v>
      </c>
      <c r="K6" s="37" t="str">
        <f>IF(I4="Maand","",IF(I4="Kwartaal",_xlfn.XLOOKUP(I6,$DB$9:$DB$44,$DH$9:$DH$44)))</f>
        <v/>
      </c>
      <c r="L6" s="33"/>
      <c r="M6" s="32"/>
      <c r="N6" s="32"/>
      <c r="O6" s="32"/>
      <c r="P6" s="32"/>
      <c r="Q6" s="33"/>
      <c r="R6" s="14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13"/>
      <c r="CK6" s="43"/>
      <c r="CL6" s="43"/>
      <c r="CM6" s="43"/>
      <c r="CN6" s="43">
        <f>_xlfn.XLOOKUP(I6,$DB$9:$DB$42,$DC$9:$DC$42)</f>
        <v>5</v>
      </c>
      <c r="CO6" s="43">
        <f>_xlfn.XLOOKUP(I6,$DB$9:$DB$42,$DD$9:$DD$42)</f>
        <v>3</v>
      </c>
      <c r="CP6" s="43"/>
      <c r="CQ6" s="43"/>
      <c r="CR6" s="43"/>
      <c r="CS6" s="43"/>
      <c r="CT6" s="43"/>
      <c r="CU6" s="43"/>
      <c r="CV6" s="43"/>
      <c r="CW6" s="43"/>
      <c r="CX6" s="45"/>
      <c r="CY6" s="43"/>
      <c r="CZ6" s="43"/>
      <c r="DA6" s="43">
        <f>CO6+CN6</f>
        <v>8</v>
      </c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13"/>
      <c r="EN6" s="13"/>
      <c r="EO6" s="13"/>
      <c r="EP6" s="13"/>
      <c r="EQ6" s="13"/>
    </row>
    <row r="7" spans="1:147" s="1" customFormat="1" ht="15" thickBot="1" x14ac:dyDescent="0.35">
      <c r="G7" s="5"/>
      <c r="H7" s="33"/>
      <c r="I7" s="33"/>
      <c r="J7" s="33"/>
      <c r="K7" s="38"/>
      <c r="L7" s="38"/>
      <c r="M7" s="38"/>
      <c r="N7" s="38"/>
      <c r="O7" s="33"/>
      <c r="P7" s="33"/>
      <c r="Q7" s="33"/>
      <c r="R7" s="14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13"/>
      <c r="CK7" s="43"/>
      <c r="CL7" s="43"/>
      <c r="CM7" s="43"/>
      <c r="CN7" s="43"/>
      <c r="CO7" s="43"/>
      <c r="CP7" s="43"/>
      <c r="CQ7" s="43"/>
      <c r="CR7" s="43"/>
      <c r="CS7" s="43"/>
      <c r="CT7" s="66" t="s">
        <v>10</v>
      </c>
      <c r="CU7" s="66"/>
      <c r="CV7" s="66"/>
      <c r="CW7" s="53"/>
      <c r="CX7" s="45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13"/>
      <c r="EN7" s="13"/>
      <c r="EO7" s="13"/>
      <c r="EP7" s="13"/>
      <c r="EQ7" s="13"/>
    </row>
    <row r="8" spans="1:147" s="1" customFormat="1" ht="30.6" customHeight="1" thickBot="1" x14ac:dyDescent="0.35">
      <c r="A8" s="2"/>
      <c r="B8" s="2" t="s">
        <v>11</v>
      </c>
      <c r="C8" s="2" t="s">
        <v>12</v>
      </c>
      <c r="D8" s="2"/>
      <c r="E8" s="10" t="str">
        <f>I4</f>
        <v>Maand</v>
      </c>
      <c r="G8" s="5"/>
      <c r="H8" s="60" t="str">
        <f>I4</f>
        <v>Maand</v>
      </c>
      <c r="I8" s="61" t="str">
        <f>_xlfn.CONCAT(I4,"omzet gerealiseerd")</f>
        <v>Maandomzet gerealiseerd</v>
      </c>
      <c r="J8" s="61" t="str">
        <f>_xlfn.CONCAT(I4,"omzet referentieperiode")</f>
        <v>Maandomzet referentieperiode</v>
      </c>
      <c r="K8" s="61" t="str">
        <f xml:space="preserve"> _xlfn.CONCAT("Huur per ",DL4)</f>
        <v>Huur per maand</v>
      </c>
      <c r="L8" s="61" t="str">
        <f>_xlfn.CONCAT("Vaste lasten per ",DL4)</f>
        <v>Vaste lasten per maand</v>
      </c>
      <c r="M8" s="61" t="str">
        <f>_xlfn.CONCAT("TVL per ",DL4)</f>
        <v>TVL per maand</v>
      </c>
      <c r="N8" s="62" t="s">
        <v>68</v>
      </c>
      <c r="O8" s="33"/>
      <c r="P8" s="63" t="s">
        <v>13</v>
      </c>
      <c r="Q8" s="64"/>
      <c r="R8" s="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13"/>
      <c r="CK8" s="67" t="s">
        <v>14</v>
      </c>
      <c r="CL8" s="67"/>
      <c r="CM8" s="52" t="s">
        <v>15</v>
      </c>
      <c r="CN8" s="52" t="s">
        <v>16</v>
      </c>
      <c r="CO8" s="52" t="s">
        <v>17</v>
      </c>
      <c r="CP8" s="52" t="s">
        <v>18</v>
      </c>
      <c r="CQ8" s="52" t="s">
        <v>69</v>
      </c>
      <c r="CR8" s="43"/>
      <c r="CS8" s="43" t="s">
        <v>19</v>
      </c>
      <c r="CT8" s="54" t="s">
        <v>15</v>
      </c>
      <c r="CU8" s="54" t="s">
        <v>16</v>
      </c>
      <c r="CV8" s="54" t="s">
        <v>17</v>
      </c>
      <c r="CW8" s="54"/>
      <c r="CX8" s="45"/>
      <c r="CY8" s="43" t="s">
        <v>20</v>
      </c>
      <c r="CZ8" s="43" t="s">
        <v>21</v>
      </c>
      <c r="DA8" s="43"/>
      <c r="DB8" s="45" t="s">
        <v>22</v>
      </c>
      <c r="DC8" s="45" t="s">
        <v>3</v>
      </c>
      <c r="DD8" s="45" t="s">
        <v>4</v>
      </c>
      <c r="DE8" s="45" t="s">
        <v>5</v>
      </c>
      <c r="DF8" s="43" t="s">
        <v>23</v>
      </c>
      <c r="DG8" s="43" t="s">
        <v>24</v>
      </c>
      <c r="DH8" s="43"/>
      <c r="DI8" s="43" t="s">
        <v>25</v>
      </c>
      <c r="DJ8" s="43" t="s">
        <v>26</v>
      </c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13"/>
      <c r="EN8" s="13"/>
      <c r="EO8" s="13"/>
      <c r="EP8" s="13"/>
      <c r="EQ8" s="13"/>
    </row>
    <row r="9" spans="1:147" s="1" customFormat="1" x14ac:dyDescent="0.3">
      <c r="A9" s="2">
        <v>1</v>
      </c>
      <c r="B9" s="2">
        <f>IF(I4="Kwartaal",$CO$5,CN5)</f>
        <v>1</v>
      </c>
      <c r="C9" s="2"/>
      <c r="D9" s="2"/>
      <c r="E9" s="11">
        <f t="shared" ref="E9:E42" si="0">IF($I$4="Kwartaal",_xlfn.XLOOKUP($B9,$DD$9:$DD$42,$DF$9:$DF$42),_xlfn.XLOOKUP($B9,$DC$9:$DC$42,$DB$9:$DB$42))</f>
        <v>43891</v>
      </c>
      <c r="G9" s="5"/>
      <c r="H9" s="42">
        <f t="shared" ref="H9:H42" si="1">IF(ISNA(E9),"",IF($I$4="Kwartaal",_xlfn.XLOOKUP($B9,$DD$9:$DD$44,$DF$9:$DF$44),_xlfn.XLOOKUP($B9,$DC$9:$DC$44,$DB$9:$DB$44)))</f>
        <v>43891</v>
      </c>
      <c r="I9" s="56">
        <v>20000</v>
      </c>
      <c r="J9" s="56">
        <v>100000</v>
      </c>
      <c r="K9" s="56">
        <v>4500</v>
      </c>
      <c r="L9" s="56">
        <v>25000</v>
      </c>
      <c r="M9" s="56">
        <v>10000</v>
      </c>
      <c r="N9" s="57">
        <f t="shared" ref="N9:N42" si="2">IF(I9&gt;=J9,K9,IF(DP9&gt;0,"",CO9))</f>
        <v>3420</v>
      </c>
      <c r="O9" s="33"/>
      <c r="P9" s="22" t="s">
        <v>27</v>
      </c>
      <c r="Q9" s="23">
        <f>IF(I4="Kwartaal",_xlfn.XLOOKUP(I5,$DB$9:$DB$42,$DF$9:$DF$42),I5)</f>
        <v>43891</v>
      </c>
      <c r="R9" s="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13"/>
      <c r="CK9" s="43">
        <f t="shared" ref="CK9:CK42" si="3">IF(J9&gt;0,1-(I9/J9),0)</f>
        <v>0.8</v>
      </c>
      <c r="CL9" s="46">
        <f t="shared" ref="CL9:CL42" si="4">IF(J9&gt;0,CK9,0)</f>
        <v>0.8</v>
      </c>
      <c r="CM9" s="47">
        <f>IF(CR9=0,"",IF(CQ9=0,0,(K9-((K9/L9)*M9))))</f>
        <v>2700</v>
      </c>
      <c r="CN9" s="47">
        <f>IF(CL9&gt;0%,(CM9*CL9)/2,0)</f>
        <v>1080</v>
      </c>
      <c r="CO9" s="47">
        <f t="shared" ref="CO9:CO42" si="5">IF(CN9="","",K9-CN9)</f>
        <v>3420</v>
      </c>
      <c r="CP9" s="46">
        <f t="shared" ref="CP9:CP42" si="6">IF(CR9=0,0,1-(CO9/K9))</f>
        <v>0.24</v>
      </c>
      <c r="CQ9" s="12">
        <f>IFERROR(K9/L9,0)</f>
        <v>0.18</v>
      </c>
      <c r="CR9" s="48">
        <f t="shared" ref="CR9:CR42" si="7">COUNT(I9:M9)</f>
        <v>5</v>
      </c>
      <c r="CS9" s="48">
        <f>K9</f>
        <v>4500</v>
      </c>
      <c r="CT9" s="48">
        <f>CM9</f>
        <v>2700</v>
      </c>
      <c r="CU9" s="48">
        <f>CN9</f>
        <v>1080</v>
      </c>
      <c r="CV9" s="48">
        <f>CO9</f>
        <v>3420</v>
      </c>
      <c r="CW9" s="48"/>
      <c r="CX9" s="49">
        <v>1</v>
      </c>
      <c r="CY9" s="43">
        <v>2020</v>
      </c>
      <c r="CZ9" s="43">
        <v>1</v>
      </c>
      <c r="DA9" s="43"/>
      <c r="DB9" s="50">
        <v>43891</v>
      </c>
      <c r="DC9" s="45">
        <v>1</v>
      </c>
      <c r="DD9" s="45">
        <v>1</v>
      </c>
      <c r="DE9" s="45">
        <f>DD9+DC9</f>
        <v>2</v>
      </c>
      <c r="DF9" s="49" t="s">
        <v>28</v>
      </c>
      <c r="DG9" s="43" t="s">
        <v>29</v>
      </c>
      <c r="DH9" s="43" t="s">
        <v>33</v>
      </c>
      <c r="DI9" s="49" t="s">
        <v>28</v>
      </c>
      <c r="DJ9" s="49" t="s">
        <v>30</v>
      </c>
      <c r="DK9" s="43" t="s">
        <v>31</v>
      </c>
      <c r="DL9" s="43" t="s">
        <v>1</v>
      </c>
      <c r="DM9" s="43"/>
      <c r="DN9" s="43">
        <f t="shared" ref="DN9:DN45" si="8">IF(J9="",1,0)</f>
        <v>0</v>
      </c>
      <c r="DO9" s="43">
        <f t="shared" ref="DO9:DO45" si="9">IF(L9="",1,0)</f>
        <v>0</v>
      </c>
      <c r="DP9" s="43">
        <f t="shared" ref="DP9:DP45" si="10">IF(H9="","",DN9+DO9)</f>
        <v>0</v>
      </c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13"/>
      <c r="EN9" s="13"/>
      <c r="EO9" s="13"/>
      <c r="EP9" s="13"/>
      <c r="EQ9" s="13"/>
    </row>
    <row r="10" spans="1:147" s="1" customFormat="1" ht="14.4" customHeight="1" x14ac:dyDescent="0.3">
      <c r="A10" s="2">
        <f t="shared" ref="A10:A42" si="11">IF($I$4="kwartaal",IF($DC$5&gt;A9,A9+1),IF($DB$5&gt;A9,A9+1,""))</f>
        <v>2</v>
      </c>
      <c r="B10" s="2">
        <f t="shared" ref="B10:B42" si="12">IF(A10&gt;1,IF($CN$6&gt;=A10,B9+1,""))</f>
        <v>2</v>
      </c>
      <c r="C10" s="2">
        <f>IF(A10&gt;0,B10,"")</f>
        <v>2</v>
      </c>
      <c r="D10" s="2"/>
      <c r="E10" s="11">
        <f t="shared" si="0"/>
        <v>43922</v>
      </c>
      <c r="F10" s="11"/>
      <c r="G10" s="15"/>
      <c r="H10" s="42">
        <f t="shared" si="1"/>
        <v>43922</v>
      </c>
      <c r="I10" s="56"/>
      <c r="J10" s="56"/>
      <c r="K10" s="56"/>
      <c r="L10" s="56"/>
      <c r="M10" s="56"/>
      <c r="N10" s="57">
        <f t="shared" si="2"/>
        <v>0</v>
      </c>
      <c r="O10" s="33"/>
      <c r="P10" s="22" t="s">
        <v>32</v>
      </c>
      <c r="Q10" s="23">
        <f>IF(I4="Kwartaal",_xlfn.XLOOKUP(I6,$DB$9:$DB$42,$DF$9:$DF$42),I6)</f>
        <v>44013</v>
      </c>
      <c r="R10" s="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13"/>
      <c r="CK10" s="43">
        <f t="shared" si="3"/>
        <v>0</v>
      </c>
      <c r="CL10" s="46">
        <f t="shared" si="4"/>
        <v>0</v>
      </c>
      <c r="CM10" s="47" t="str">
        <f t="shared" ref="CM10:CM42" si="13">IF(CR10=0,"",IF(CQ10=0,0,(K10-((K10/L10)*M10))))</f>
        <v/>
      </c>
      <c r="CN10" s="47">
        <f t="shared" ref="CN10:CN42" si="14">IF(CL10&gt;0%,(CM10*CL10)/2,0)</f>
        <v>0</v>
      </c>
      <c r="CO10" s="47">
        <f t="shared" si="5"/>
        <v>0</v>
      </c>
      <c r="CP10" s="46">
        <f t="shared" si="6"/>
        <v>0</v>
      </c>
      <c r="CQ10" s="12">
        <f>IFERROR(K10/L10,0)</f>
        <v>0</v>
      </c>
      <c r="CR10" s="48">
        <f t="shared" si="7"/>
        <v>0</v>
      </c>
      <c r="CS10" s="48">
        <f t="shared" ref="CS10:CS42" si="15">CS9+K10</f>
        <v>4500</v>
      </c>
      <c r="CT10" s="48" t="e">
        <f t="shared" ref="CT10:CT41" si="16">CT9+CM10</f>
        <v>#VALUE!</v>
      </c>
      <c r="CU10" s="48">
        <f t="shared" ref="CU10:CU36" si="17">CU9+CN10</f>
        <v>1080</v>
      </c>
      <c r="CV10" s="48">
        <f t="shared" ref="CV10:CV36" si="18">CV9+CO10</f>
        <v>3420</v>
      </c>
      <c r="CW10" s="48"/>
      <c r="CX10" s="49">
        <v>2</v>
      </c>
      <c r="CY10" s="43">
        <v>2020</v>
      </c>
      <c r="CZ10" s="43">
        <v>1</v>
      </c>
      <c r="DA10" s="43"/>
      <c r="DB10" s="50">
        <v>43922</v>
      </c>
      <c r="DC10" s="45">
        <v>2</v>
      </c>
      <c r="DD10" s="45">
        <v>2</v>
      </c>
      <c r="DE10" s="45">
        <f t="shared" ref="DE10:DE42" si="19">DD10+DC10</f>
        <v>4</v>
      </c>
      <c r="DF10" s="49" t="s">
        <v>30</v>
      </c>
      <c r="DG10" s="43" t="s">
        <v>33</v>
      </c>
      <c r="DH10" s="43" t="s">
        <v>34</v>
      </c>
      <c r="DI10" s="49" t="s">
        <v>30</v>
      </c>
      <c r="DJ10" s="49" t="s">
        <v>35</v>
      </c>
      <c r="DK10" s="43" t="s">
        <v>36</v>
      </c>
      <c r="DL10" s="43" t="s">
        <v>37</v>
      </c>
      <c r="DM10" s="43"/>
      <c r="DN10" s="43">
        <f t="shared" si="8"/>
        <v>1</v>
      </c>
      <c r="DO10" s="43">
        <f t="shared" si="9"/>
        <v>1</v>
      </c>
      <c r="DP10" s="43">
        <f t="shared" si="10"/>
        <v>2</v>
      </c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13"/>
      <c r="EN10" s="13"/>
      <c r="EO10" s="13"/>
      <c r="EP10" s="13"/>
      <c r="EQ10" s="13"/>
    </row>
    <row r="11" spans="1:147" s="1" customFormat="1" ht="14.4" customHeight="1" x14ac:dyDescent="0.3">
      <c r="A11" s="2">
        <f t="shared" si="11"/>
        <v>3</v>
      </c>
      <c r="B11" s="2">
        <f t="shared" si="12"/>
        <v>3</v>
      </c>
      <c r="C11" s="2">
        <f t="shared" ref="C11:C35" si="20">IF(A11&gt;0,B11,"")</f>
        <v>3</v>
      </c>
      <c r="D11" s="2"/>
      <c r="E11" s="11">
        <f t="shared" si="0"/>
        <v>43952</v>
      </c>
      <c r="F11" s="11"/>
      <c r="G11" s="15"/>
      <c r="H11" s="42">
        <f t="shared" si="1"/>
        <v>43952</v>
      </c>
      <c r="I11" s="56"/>
      <c r="J11" s="56"/>
      <c r="K11" s="56"/>
      <c r="L11" s="56"/>
      <c r="M11" s="56"/>
      <c r="N11" s="57">
        <f t="shared" si="2"/>
        <v>0</v>
      </c>
      <c r="O11" s="33"/>
      <c r="P11" s="22" t="str">
        <f>_xlfn.CONCAT("Aantal ",CR4)</f>
        <v>Aantal Maanden</v>
      </c>
      <c r="Q11" s="24">
        <f>IF(I4="Maand",DB5,DC5)</f>
        <v>5</v>
      </c>
      <c r="R11" s="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13"/>
      <c r="CK11" s="43">
        <f t="shared" si="3"/>
        <v>0</v>
      </c>
      <c r="CL11" s="46">
        <f t="shared" si="4"/>
        <v>0</v>
      </c>
      <c r="CM11" s="47" t="str">
        <f t="shared" si="13"/>
        <v/>
      </c>
      <c r="CN11" s="47">
        <f t="shared" si="14"/>
        <v>0</v>
      </c>
      <c r="CO11" s="47">
        <f t="shared" si="5"/>
        <v>0</v>
      </c>
      <c r="CP11" s="46">
        <f t="shared" si="6"/>
        <v>0</v>
      </c>
      <c r="CQ11" s="12">
        <f t="shared" ref="CQ11:CQ42" si="21">IFERROR(K11/L11,0)</f>
        <v>0</v>
      </c>
      <c r="CR11" s="48">
        <f t="shared" si="7"/>
        <v>0</v>
      </c>
      <c r="CS11" s="48">
        <f t="shared" si="15"/>
        <v>4500</v>
      </c>
      <c r="CT11" s="48" t="e">
        <f t="shared" si="16"/>
        <v>#VALUE!</v>
      </c>
      <c r="CU11" s="48">
        <f t="shared" si="17"/>
        <v>1080</v>
      </c>
      <c r="CV11" s="48">
        <f t="shared" si="18"/>
        <v>3420</v>
      </c>
      <c r="CW11" s="48"/>
      <c r="CX11" s="49">
        <v>3</v>
      </c>
      <c r="CY11" s="43">
        <v>2020</v>
      </c>
      <c r="CZ11" s="43">
        <v>1</v>
      </c>
      <c r="DA11" s="43"/>
      <c r="DB11" s="50">
        <v>43952</v>
      </c>
      <c r="DC11" s="45">
        <v>3</v>
      </c>
      <c r="DD11" s="45">
        <v>2</v>
      </c>
      <c r="DE11" s="45">
        <f t="shared" si="19"/>
        <v>5</v>
      </c>
      <c r="DF11" s="49" t="s">
        <v>30</v>
      </c>
      <c r="DG11" s="43" t="s">
        <v>29</v>
      </c>
      <c r="DH11" s="43" t="s">
        <v>34</v>
      </c>
      <c r="DI11" s="49" t="s">
        <v>35</v>
      </c>
      <c r="DJ11" s="49" t="s">
        <v>38</v>
      </c>
      <c r="DK11" s="43" t="s">
        <v>39</v>
      </c>
      <c r="DL11" s="43"/>
      <c r="DM11" s="43"/>
      <c r="DN11" s="43">
        <f t="shared" si="8"/>
        <v>1</v>
      </c>
      <c r="DO11" s="43">
        <f t="shared" si="9"/>
        <v>1</v>
      </c>
      <c r="DP11" s="43">
        <f t="shared" si="10"/>
        <v>2</v>
      </c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13"/>
      <c r="EN11" s="13"/>
      <c r="EO11" s="13"/>
      <c r="EP11" s="13"/>
      <c r="EQ11" s="13"/>
    </row>
    <row r="12" spans="1:147" s="1" customFormat="1" ht="14.4" customHeight="1" x14ac:dyDescent="0.3">
      <c r="A12" s="2">
        <f t="shared" si="11"/>
        <v>4</v>
      </c>
      <c r="B12" s="2">
        <f t="shared" si="12"/>
        <v>4</v>
      </c>
      <c r="C12" s="2">
        <f t="shared" si="20"/>
        <v>4</v>
      </c>
      <c r="D12" s="2"/>
      <c r="E12" s="11">
        <f t="shared" si="0"/>
        <v>43983</v>
      </c>
      <c r="F12" s="11"/>
      <c r="G12" s="15"/>
      <c r="H12" s="42">
        <f t="shared" si="1"/>
        <v>43983</v>
      </c>
      <c r="I12" s="56"/>
      <c r="J12" s="56"/>
      <c r="K12" s="56"/>
      <c r="L12" s="56"/>
      <c r="M12" s="56"/>
      <c r="N12" s="57">
        <f t="shared" si="2"/>
        <v>0</v>
      </c>
      <c r="O12" s="33"/>
      <c r="P12" s="25"/>
      <c r="Q12" s="26"/>
      <c r="R12" s="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13"/>
      <c r="CK12" s="43">
        <f t="shared" si="3"/>
        <v>0</v>
      </c>
      <c r="CL12" s="46">
        <f t="shared" si="4"/>
        <v>0</v>
      </c>
      <c r="CM12" s="47" t="str">
        <f t="shared" si="13"/>
        <v/>
      </c>
      <c r="CN12" s="47">
        <f t="shared" si="14"/>
        <v>0</v>
      </c>
      <c r="CO12" s="47">
        <f t="shared" si="5"/>
        <v>0</v>
      </c>
      <c r="CP12" s="46">
        <f t="shared" si="6"/>
        <v>0</v>
      </c>
      <c r="CQ12" s="12">
        <f t="shared" si="21"/>
        <v>0</v>
      </c>
      <c r="CR12" s="48">
        <f t="shared" si="7"/>
        <v>0</v>
      </c>
      <c r="CS12" s="48">
        <f t="shared" si="15"/>
        <v>4500</v>
      </c>
      <c r="CT12" s="48" t="e">
        <f t="shared" si="16"/>
        <v>#VALUE!</v>
      </c>
      <c r="CU12" s="48">
        <f t="shared" si="17"/>
        <v>1080</v>
      </c>
      <c r="CV12" s="48">
        <f t="shared" si="18"/>
        <v>3420</v>
      </c>
      <c r="CW12" s="48"/>
      <c r="CX12" s="49">
        <v>4</v>
      </c>
      <c r="CY12" s="43">
        <v>2020</v>
      </c>
      <c r="CZ12" s="43">
        <v>2</v>
      </c>
      <c r="DA12" s="43"/>
      <c r="DB12" s="50">
        <v>43983</v>
      </c>
      <c r="DC12" s="45">
        <v>4</v>
      </c>
      <c r="DD12" s="45">
        <v>2</v>
      </c>
      <c r="DE12" s="45">
        <f t="shared" si="19"/>
        <v>6</v>
      </c>
      <c r="DF12" s="49" t="s">
        <v>30</v>
      </c>
      <c r="DG12" s="43" t="s">
        <v>29</v>
      </c>
      <c r="DH12" s="43" t="s">
        <v>33</v>
      </c>
      <c r="DI12" s="49" t="s">
        <v>38</v>
      </c>
      <c r="DJ12" s="49" t="s">
        <v>40</v>
      </c>
      <c r="DK12" s="43" t="s">
        <v>41</v>
      </c>
      <c r="DL12" s="43"/>
      <c r="DM12" s="43"/>
      <c r="DN12" s="43">
        <f t="shared" si="8"/>
        <v>1</v>
      </c>
      <c r="DO12" s="43">
        <f t="shared" si="9"/>
        <v>1</v>
      </c>
      <c r="DP12" s="43">
        <f t="shared" si="10"/>
        <v>2</v>
      </c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13"/>
      <c r="EN12" s="13"/>
      <c r="EO12" s="13"/>
      <c r="EP12" s="13"/>
      <c r="EQ12" s="13"/>
    </row>
    <row r="13" spans="1:147" s="1" customFormat="1" ht="14.4" customHeight="1" x14ac:dyDescent="0.3">
      <c r="A13" s="2">
        <f t="shared" si="11"/>
        <v>5</v>
      </c>
      <c r="B13" s="2">
        <f t="shared" si="12"/>
        <v>5</v>
      </c>
      <c r="C13" s="2">
        <f t="shared" si="20"/>
        <v>5</v>
      </c>
      <c r="D13" s="2"/>
      <c r="E13" s="11">
        <f t="shared" si="0"/>
        <v>44013</v>
      </c>
      <c r="F13" s="11"/>
      <c r="G13" s="15"/>
      <c r="H13" s="42">
        <f t="shared" si="1"/>
        <v>44013</v>
      </c>
      <c r="I13" s="56"/>
      <c r="J13" s="56"/>
      <c r="K13" s="56"/>
      <c r="L13" s="56"/>
      <c r="M13" s="56"/>
      <c r="N13" s="57">
        <f t="shared" si="2"/>
        <v>0</v>
      </c>
      <c r="O13" s="33"/>
      <c r="P13" s="27" t="s">
        <v>42</v>
      </c>
      <c r="Q13" s="28">
        <f>_xlfn.XLOOKUP(Q11,$CX$9:$CX$42,$CS$9:$CS$42)</f>
        <v>4500</v>
      </c>
      <c r="R13" s="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13"/>
      <c r="CK13" s="43">
        <f t="shared" si="3"/>
        <v>0</v>
      </c>
      <c r="CL13" s="46">
        <f t="shared" si="4"/>
        <v>0</v>
      </c>
      <c r="CM13" s="47" t="str">
        <f t="shared" si="13"/>
        <v/>
      </c>
      <c r="CN13" s="47">
        <f t="shared" si="14"/>
        <v>0</v>
      </c>
      <c r="CO13" s="47">
        <f t="shared" si="5"/>
        <v>0</v>
      </c>
      <c r="CP13" s="46">
        <f t="shared" si="6"/>
        <v>0</v>
      </c>
      <c r="CQ13" s="12">
        <f t="shared" si="21"/>
        <v>0</v>
      </c>
      <c r="CR13" s="48">
        <f t="shared" si="7"/>
        <v>0</v>
      </c>
      <c r="CS13" s="48">
        <f t="shared" si="15"/>
        <v>4500</v>
      </c>
      <c r="CT13" s="48" t="e">
        <f t="shared" si="16"/>
        <v>#VALUE!</v>
      </c>
      <c r="CU13" s="48">
        <f t="shared" si="17"/>
        <v>1080</v>
      </c>
      <c r="CV13" s="48">
        <f t="shared" si="18"/>
        <v>3420</v>
      </c>
      <c r="CW13" s="48"/>
      <c r="CX13" s="49">
        <v>5</v>
      </c>
      <c r="CY13" s="43">
        <v>2020</v>
      </c>
      <c r="CZ13" s="43">
        <v>2</v>
      </c>
      <c r="DA13" s="43"/>
      <c r="DB13" s="50">
        <v>44013</v>
      </c>
      <c r="DC13" s="45">
        <v>5</v>
      </c>
      <c r="DD13" s="45">
        <v>3</v>
      </c>
      <c r="DE13" s="45">
        <f t="shared" si="19"/>
        <v>8</v>
      </c>
      <c r="DF13" s="49" t="s">
        <v>35</v>
      </c>
      <c r="DG13" s="43" t="s">
        <v>33</v>
      </c>
      <c r="DH13" s="43" t="s">
        <v>34</v>
      </c>
      <c r="DI13" s="49" t="s">
        <v>40</v>
      </c>
      <c r="DJ13" s="49" t="s">
        <v>43</v>
      </c>
      <c r="DK13" s="43" t="s">
        <v>44</v>
      </c>
      <c r="DL13" s="43"/>
      <c r="DM13" s="43"/>
      <c r="DN13" s="43">
        <f t="shared" si="8"/>
        <v>1</v>
      </c>
      <c r="DO13" s="43">
        <f t="shared" si="9"/>
        <v>1</v>
      </c>
      <c r="DP13" s="43">
        <f t="shared" si="10"/>
        <v>2</v>
      </c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13"/>
      <c r="EN13" s="13"/>
      <c r="EO13" s="13"/>
      <c r="EP13" s="13"/>
      <c r="EQ13" s="13"/>
    </row>
    <row r="14" spans="1:147" s="1" customFormat="1" ht="14.4" customHeight="1" x14ac:dyDescent="0.3">
      <c r="A14" s="2" t="str">
        <f t="shared" si="11"/>
        <v/>
      </c>
      <c r="B14" s="2" t="str">
        <f t="shared" si="12"/>
        <v/>
      </c>
      <c r="C14" s="2" t="str">
        <f t="shared" si="20"/>
        <v/>
      </c>
      <c r="D14" s="2"/>
      <c r="E14" s="11" t="e">
        <f t="shared" si="0"/>
        <v>#N/A</v>
      </c>
      <c r="F14" s="11"/>
      <c r="G14" s="15"/>
      <c r="H14" s="42" t="str">
        <f t="shared" si="1"/>
        <v/>
      </c>
      <c r="I14" s="56"/>
      <c r="J14" s="56"/>
      <c r="K14" s="56"/>
      <c r="L14" s="56"/>
      <c r="M14" s="56"/>
      <c r="N14" s="57">
        <f t="shared" si="2"/>
        <v>0</v>
      </c>
      <c r="O14" s="33"/>
      <c r="P14" s="27" t="s">
        <v>45</v>
      </c>
      <c r="Q14" s="28">
        <f>_xlfn.XLOOKUP(Q11,$CX$9:$CX$42,$CU$9:$CU$42)</f>
        <v>1080</v>
      </c>
      <c r="R14" s="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13"/>
      <c r="CK14" s="43">
        <f t="shared" si="3"/>
        <v>0</v>
      </c>
      <c r="CL14" s="46">
        <f t="shared" si="4"/>
        <v>0</v>
      </c>
      <c r="CM14" s="47" t="str">
        <f t="shared" si="13"/>
        <v/>
      </c>
      <c r="CN14" s="47">
        <f t="shared" si="14"/>
        <v>0</v>
      </c>
      <c r="CO14" s="47">
        <f t="shared" si="5"/>
        <v>0</v>
      </c>
      <c r="CP14" s="46">
        <f t="shared" si="6"/>
        <v>0</v>
      </c>
      <c r="CQ14" s="12">
        <f t="shared" si="21"/>
        <v>0</v>
      </c>
      <c r="CR14" s="48">
        <f t="shared" si="7"/>
        <v>0</v>
      </c>
      <c r="CS14" s="48">
        <f t="shared" si="15"/>
        <v>4500</v>
      </c>
      <c r="CT14" s="48" t="e">
        <f t="shared" si="16"/>
        <v>#VALUE!</v>
      </c>
      <c r="CU14" s="48">
        <f t="shared" si="17"/>
        <v>1080</v>
      </c>
      <c r="CV14" s="48">
        <f t="shared" si="18"/>
        <v>3420</v>
      </c>
      <c r="CW14" s="48"/>
      <c r="CX14" s="49">
        <v>6</v>
      </c>
      <c r="CY14" s="43">
        <v>2020</v>
      </c>
      <c r="CZ14" s="43">
        <v>2</v>
      </c>
      <c r="DA14" s="43"/>
      <c r="DB14" s="50">
        <v>44044</v>
      </c>
      <c r="DC14" s="45">
        <v>6</v>
      </c>
      <c r="DD14" s="45">
        <v>3</v>
      </c>
      <c r="DE14" s="45">
        <f t="shared" si="19"/>
        <v>9</v>
      </c>
      <c r="DF14" s="49" t="s">
        <v>35</v>
      </c>
      <c r="DG14" s="43" t="s">
        <v>29</v>
      </c>
      <c r="DH14" s="43" t="s">
        <v>34</v>
      </c>
      <c r="DI14" s="49" t="s">
        <v>43</v>
      </c>
      <c r="DJ14" s="49" t="s">
        <v>46</v>
      </c>
      <c r="DK14" s="43" t="s">
        <v>47</v>
      </c>
      <c r="DL14" s="43"/>
      <c r="DM14" s="43"/>
      <c r="DN14" s="43">
        <f t="shared" si="8"/>
        <v>1</v>
      </c>
      <c r="DO14" s="43">
        <f t="shared" si="9"/>
        <v>1</v>
      </c>
      <c r="DP14" s="43" t="str">
        <f t="shared" si="10"/>
        <v/>
      </c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13"/>
      <c r="EN14" s="13"/>
      <c r="EO14" s="13"/>
      <c r="EP14" s="13"/>
      <c r="EQ14" s="13"/>
    </row>
    <row r="15" spans="1:147" s="1" customFormat="1" ht="14.4" customHeight="1" x14ac:dyDescent="0.3">
      <c r="A15" s="2" t="str">
        <f t="shared" si="11"/>
        <v/>
      </c>
      <c r="B15" s="2" t="str">
        <f t="shared" si="12"/>
        <v/>
      </c>
      <c r="C15" s="2" t="str">
        <f t="shared" si="20"/>
        <v/>
      </c>
      <c r="D15" s="2"/>
      <c r="E15" s="11" t="e">
        <f t="shared" si="0"/>
        <v>#N/A</v>
      </c>
      <c r="F15" s="11"/>
      <c r="G15" s="15"/>
      <c r="H15" s="42" t="str">
        <f t="shared" si="1"/>
        <v/>
      </c>
      <c r="I15" s="56"/>
      <c r="J15" s="56"/>
      <c r="K15" s="56"/>
      <c r="L15" s="56"/>
      <c r="M15" s="56"/>
      <c r="N15" s="57">
        <f t="shared" si="2"/>
        <v>0</v>
      </c>
      <c r="O15" s="33"/>
      <c r="P15" s="27" t="s">
        <v>48</v>
      </c>
      <c r="Q15" s="28">
        <f>_xlfn.XLOOKUP(Q11,$CX$9:$CX$42,$CV$9:$CV$42)</f>
        <v>3420</v>
      </c>
      <c r="R15" s="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13"/>
      <c r="CK15" s="43">
        <f t="shared" si="3"/>
        <v>0</v>
      </c>
      <c r="CL15" s="46">
        <f t="shared" si="4"/>
        <v>0</v>
      </c>
      <c r="CM15" s="47" t="str">
        <f t="shared" si="13"/>
        <v/>
      </c>
      <c r="CN15" s="47">
        <f t="shared" si="14"/>
        <v>0</v>
      </c>
      <c r="CO15" s="47">
        <f t="shared" si="5"/>
        <v>0</v>
      </c>
      <c r="CP15" s="46">
        <f t="shared" si="6"/>
        <v>0</v>
      </c>
      <c r="CQ15" s="12">
        <f t="shared" si="21"/>
        <v>0</v>
      </c>
      <c r="CR15" s="48">
        <f t="shared" si="7"/>
        <v>0</v>
      </c>
      <c r="CS15" s="48">
        <f t="shared" si="15"/>
        <v>4500</v>
      </c>
      <c r="CT15" s="48" t="e">
        <f t="shared" si="16"/>
        <v>#VALUE!</v>
      </c>
      <c r="CU15" s="48">
        <f t="shared" si="17"/>
        <v>1080</v>
      </c>
      <c r="CV15" s="48">
        <f t="shared" si="18"/>
        <v>3420</v>
      </c>
      <c r="CW15" s="48"/>
      <c r="CX15" s="49">
        <v>7</v>
      </c>
      <c r="CY15" s="43">
        <v>2020</v>
      </c>
      <c r="CZ15" s="43">
        <v>3</v>
      </c>
      <c r="DA15" s="43"/>
      <c r="DB15" s="50">
        <v>44075</v>
      </c>
      <c r="DC15" s="45">
        <v>7</v>
      </c>
      <c r="DD15" s="45">
        <v>3</v>
      </c>
      <c r="DE15" s="45">
        <f t="shared" si="19"/>
        <v>10</v>
      </c>
      <c r="DF15" s="49" t="s">
        <v>35</v>
      </c>
      <c r="DG15" s="43" t="s">
        <v>29</v>
      </c>
      <c r="DH15" s="43" t="s">
        <v>33</v>
      </c>
      <c r="DI15" s="49" t="s">
        <v>46</v>
      </c>
      <c r="DJ15" s="49" t="s">
        <v>49</v>
      </c>
      <c r="DK15" s="43" t="s">
        <v>50</v>
      </c>
      <c r="DL15" s="43"/>
      <c r="DM15" s="43"/>
      <c r="DN15" s="43">
        <f t="shared" si="8"/>
        <v>1</v>
      </c>
      <c r="DO15" s="43">
        <f t="shared" si="9"/>
        <v>1</v>
      </c>
      <c r="DP15" s="43" t="str">
        <f t="shared" si="10"/>
        <v/>
      </c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13"/>
      <c r="EN15" s="13"/>
      <c r="EO15" s="13"/>
      <c r="EP15" s="13"/>
      <c r="EQ15" s="13"/>
    </row>
    <row r="16" spans="1:147" s="1" customFormat="1" ht="14.4" customHeight="1" thickBot="1" x14ac:dyDescent="0.35">
      <c r="A16" s="2" t="str">
        <f t="shared" si="11"/>
        <v/>
      </c>
      <c r="B16" s="2" t="str">
        <f t="shared" si="12"/>
        <v/>
      </c>
      <c r="C16" s="2" t="str">
        <f t="shared" si="20"/>
        <v/>
      </c>
      <c r="D16" s="2"/>
      <c r="E16" s="11" t="e">
        <f t="shared" si="0"/>
        <v>#N/A</v>
      </c>
      <c r="F16" s="11"/>
      <c r="G16" s="15"/>
      <c r="H16" s="42" t="str">
        <f t="shared" si="1"/>
        <v/>
      </c>
      <c r="I16" s="56"/>
      <c r="J16" s="56"/>
      <c r="K16" s="56"/>
      <c r="L16" s="56"/>
      <c r="M16" s="56"/>
      <c r="N16" s="57">
        <f t="shared" si="2"/>
        <v>0</v>
      </c>
      <c r="O16" s="33"/>
      <c r="P16" s="29" t="s">
        <v>51</v>
      </c>
      <c r="Q16" s="30">
        <f>IF(Q13=0,"",Q14/Q13)</f>
        <v>0.24</v>
      </c>
      <c r="R16" s="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13"/>
      <c r="CK16" s="43">
        <f t="shared" si="3"/>
        <v>0</v>
      </c>
      <c r="CL16" s="46">
        <f t="shared" si="4"/>
        <v>0</v>
      </c>
      <c r="CM16" s="47" t="str">
        <f t="shared" si="13"/>
        <v/>
      </c>
      <c r="CN16" s="47">
        <f t="shared" si="14"/>
        <v>0</v>
      </c>
      <c r="CO16" s="47">
        <f t="shared" si="5"/>
        <v>0</v>
      </c>
      <c r="CP16" s="46">
        <f t="shared" si="6"/>
        <v>0</v>
      </c>
      <c r="CQ16" s="12">
        <f t="shared" si="21"/>
        <v>0</v>
      </c>
      <c r="CR16" s="48">
        <f t="shared" si="7"/>
        <v>0</v>
      </c>
      <c r="CS16" s="48">
        <f t="shared" si="15"/>
        <v>4500</v>
      </c>
      <c r="CT16" s="48" t="e">
        <f t="shared" si="16"/>
        <v>#VALUE!</v>
      </c>
      <c r="CU16" s="48">
        <f t="shared" si="17"/>
        <v>1080</v>
      </c>
      <c r="CV16" s="48">
        <f t="shared" si="18"/>
        <v>3420</v>
      </c>
      <c r="CW16" s="48"/>
      <c r="CX16" s="49">
        <v>8</v>
      </c>
      <c r="CY16" s="43">
        <v>2020</v>
      </c>
      <c r="CZ16" s="43">
        <v>3</v>
      </c>
      <c r="DA16" s="43"/>
      <c r="DB16" s="50">
        <v>44105</v>
      </c>
      <c r="DC16" s="45">
        <v>8</v>
      </c>
      <c r="DD16" s="45">
        <v>4</v>
      </c>
      <c r="DE16" s="45">
        <f t="shared" si="19"/>
        <v>12</v>
      </c>
      <c r="DF16" s="49" t="s">
        <v>38</v>
      </c>
      <c r="DG16" s="43" t="s">
        <v>33</v>
      </c>
      <c r="DH16" s="43" t="s">
        <v>34</v>
      </c>
      <c r="DI16" s="49" t="s">
        <v>49</v>
      </c>
      <c r="DJ16" s="49" t="s">
        <v>52</v>
      </c>
      <c r="DK16" s="43" t="s">
        <v>53</v>
      </c>
      <c r="DL16" s="43"/>
      <c r="DM16" s="43"/>
      <c r="DN16" s="43">
        <f t="shared" si="8"/>
        <v>1</v>
      </c>
      <c r="DO16" s="43">
        <f t="shared" si="9"/>
        <v>1</v>
      </c>
      <c r="DP16" s="43" t="str">
        <f t="shared" si="10"/>
        <v/>
      </c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13"/>
      <c r="EN16" s="13"/>
      <c r="EO16" s="13"/>
      <c r="EP16" s="13"/>
      <c r="EQ16" s="13"/>
    </row>
    <row r="17" spans="1:147" s="1" customFormat="1" ht="14.4" customHeight="1" x14ac:dyDescent="0.3">
      <c r="A17" s="2" t="str">
        <f t="shared" si="11"/>
        <v/>
      </c>
      <c r="B17" s="2" t="str">
        <f t="shared" si="12"/>
        <v/>
      </c>
      <c r="C17" s="2" t="str">
        <f t="shared" si="20"/>
        <v/>
      </c>
      <c r="D17" s="2"/>
      <c r="E17" s="11" t="e">
        <f t="shared" si="0"/>
        <v>#N/A</v>
      </c>
      <c r="F17" s="11"/>
      <c r="G17" s="15"/>
      <c r="H17" s="42" t="str">
        <f t="shared" si="1"/>
        <v/>
      </c>
      <c r="I17" s="56"/>
      <c r="J17" s="56"/>
      <c r="K17" s="56"/>
      <c r="L17" s="56"/>
      <c r="M17" s="56"/>
      <c r="N17" s="57">
        <f t="shared" si="2"/>
        <v>0</v>
      </c>
      <c r="O17" s="33"/>
      <c r="P17" s="39"/>
      <c r="Q17" s="18"/>
      <c r="R17" s="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13"/>
      <c r="CK17" s="43">
        <f t="shared" si="3"/>
        <v>0</v>
      </c>
      <c r="CL17" s="46">
        <f t="shared" si="4"/>
        <v>0</v>
      </c>
      <c r="CM17" s="47" t="str">
        <f t="shared" si="13"/>
        <v/>
      </c>
      <c r="CN17" s="47">
        <f t="shared" si="14"/>
        <v>0</v>
      </c>
      <c r="CO17" s="47">
        <f t="shared" si="5"/>
        <v>0</v>
      </c>
      <c r="CP17" s="46">
        <f t="shared" si="6"/>
        <v>0</v>
      </c>
      <c r="CQ17" s="12">
        <f t="shared" si="21"/>
        <v>0</v>
      </c>
      <c r="CR17" s="48">
        <f t="shared" si="7"/>
        <v>0</v>
      </c>
      <c r="CS17" s="48">
        <f t="shared" si="15"/>
        <v>4500</v>
      </c>
      <c r="CT17" s="48" t="e">
        <f t="shared" si="16"/>
        <v>#VALUE!</v>
      </c>
      <c r="CU17" s="48">
        <f t="shared" si="17"/>
        <v>1080</v>
      </c>
      <c r="CV17" s="48">
        <f t="shared" si="18"/>
        <v>3420</v>
      </c>
      <c r="CW17" s="48"/>
      <c r="CX17" s="49">
        <v>9</v>
      </c>
      <c r="CY17" s="43">
        <v>2020</v>
      </c>
      <c r="CZ17" s="43">
        <v>3</v>
      </c>
      <c r="DA17" s="43"/>
      <c r="DB17" s="50">
        <v>44136</v>
      </c>
      <c r="DC17" s="45">
        <v>9</v>
      </c>
      <c r="DD17" s="45">
        <v>4</v>
      </c>
      <c r="DE17" s="45">
        <f t="shared" si="19"/>
        <v>13</v>
      </c>
      <c r="DF17" s="49" t="s">
        <v>38</v>
      </c>
      <c r="DG17" s="43" t="s">
        <v>29</v>
      </c>
      <c r="DH17" s="43" t="s">
        <v>34</v>
      </c>
      <c r="DI17" s="49" t="s">
        <v>52</v>
      </c>
      <c r="DJ17" s="49" t="s">
        <v>54</v>
      </c>
      <c r="DK17" s="43" t="s">
        <v>55</v>
      </c>
      <c r="DL17" s="43"/>
      <c r="DM17" s="43"/>
      <c r="DN17" s="43">
        <f t="shared" si="8"/>
        <v>1</v>
      </c>
      <c r="DO17" s="43">
        <f t="shared" si="9"/>
        <v>1</v>
      </c>
      <c r="DP17" s="43" t="str">
        <f t="shared" si="10"/>
        <v/>
      </c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13"/>
      <c r="EN17" s="13"/>
      <c r="EO17" s="13"/>
      <c r="EP17" s="13"/>
      <c r="EQ17" s="13"/>
    </row>
    <row r="18" spans="1:147" s="1" customFormat="1" ht="14.4" customHeight="1" x14ac:dyDescent="0.3">
      <c r="A18" s="2" t="str">
        <f t="shared" si="11"/>
        <v/>
      </c>
      <c r="B18" s="2" t="str">
        <f t="shared" si="12"/>
        <v/>
      </c>
      <c r="C18" s="2" t="str">
        <f t="shared" si="20"/>
        <v/>
      </c>
      <c r="D18" s="2"/>
      <c r="E18" s="11" t="e">
        <f t="shared" si="0"/>
        <v>#N/A</v>
      </c>
      <c r="F18" s="11"/>
      <c r="G18" s="15"/>
      <c r="H18" s="42" t="str">
        <f t="shared" si="1"/>
        <v/>
      </c>
      <c r="I18" s="56"/>
      <c r="J18" s="56"/>
      <c r="K18" s="56"/>
      <c r="L18" s="56"/>
      <c r="M18" s="56"/>
      <c r="N18" s="57">
        <f t="shared" si="2"/>
        <v>0</v>
      </c>
      <c r="O18" s="33"/>
      <c r="P18" s="40" t="s">
        <v>56</v>
      </c>
      <c r="Q18" s="41"/>
      <c r="R18" s="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13"/>
      <c r="CK18" s="43">
        <f t="shared" si="3"/>
        <v>0</v>
      </c>
      <c r="CL18" s="46">
        <f t="shared" si="4"/>
        <v>0</v>
      </c>
      <c r="CM18" s="47" t="str">
        <f t="shared" si="13"/>
        <v/>
      </c>
      <c r="CN18" s="47">
        <f t="shared" si="14"/>
        <v>0</v>
      </c>
      <c r="CO18" s="47">
        <f t="shared" si="5"/>
        <v>0</v>
      </c>
      <c r="CP18" s="46">
        <f t="shared" si="6"/>
        <v>0</v>
      </c>
      <c r="CQ18" s="12">
        <f t="shared" si="21"/>
        <v>0</v>
      </c>
      <c r="CR18" s="48">
        <f t="shared" si="7"/>
        <v>0</v>
      </c>
      <c r="CS18" s="48">
        <f t="shared" si="15"/>
        <v>4500</v>
      </c>
      <c r="CT18" s="48" t="e">
        <f t="shared" si="16"/>
        <v>#VALUE!</v>
      </c>
      <c r="CU18" s="48">
        <f t="shared" si="17"/>
        <v>1080</v>
      </c>
      <c r="CV18" s="48">
        <f t="shared" si="18"/>
        <v>3420</v>
      </c>
      <c r="CW18" s="48"/>
      <c r="CX18" s="49">
        <v>10</v>
      </c>
      <c r="CY18" s="43">
        <v>2020</v>
      </c>
      <c r="CZ18" s="43">
        <v>4</v>
      </c>
      <c r="DA18" s="43"/>
      <c r="DB18" s="50">
        <v>44166</v>
      </c>
      <c r="DC18" s="45">
        <v>10</v>
      </c>
      <c r="DD18" s="45">
        <v>4</v>
      </c>
      <c r="DE18" s="45">
        <f t="shared" si="19"/>
        <v>14</v>
      </c>
      <c r="DF18" s="49" t="s">
        <v>38</v>
      </c>
      <c r="DG18" s="43" t="s">
        <v>29</v>
      </c>
      <c r="DH18" s="43" t="s">
        <v>33</v>
      </c>
      <c r="DI18" s="49" t="s">
        <v>54</v>
      </c>
      <c r="DJ18" s="49" t="s">
        <v>57</v>
      </c>
      <c r="DK18" s="43" t="s">
        <v>58</v>
      </c>
      <c r="DL18" s="43"/>
      <c r="DM18" s="43"/>
      <c r="DN18" s="43">
        <f t="shared" si="8"/>
        <v>1</v>
      </c>
      <c r="DO18" s="43">
        <f t="shared" si="9"/>
        <v>1</v>
      </c>
      <c r="DP18" s="43" t="str">
        <f t="shared" si="10"/>
        <v/>
      </c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13"/>
      <c r="EN18" s="13"/>
      <c r="EO18" s="13"/>
      <c r="EP18" s="13"/>
      <c r="EQ18" s="13"/>
    </row>
    <row r="19" spans="1:147" s="1" customFormat="1" ht="14.4" customHeight="1" x14ac:dyDescent="0.3">
      <c r="A19" s="2" t="str">
        <f t="shared" si="11"/>
        <v/>
      </c>
      <c r="B19" s="2" t="str">
        <f t="shared" si="12"/>
        <v/>
      </c>
      <c r="C19" s="2" t="str">
        <f t="shared" si="20"/>
        <v/>
      </c>
      <c r="D19" s="2"/>
      <c r="E19" s="11" t="e">
        <f t="shared" si="0"/>
        <v>#N/A</v>
      </c>
      <c r="F19" s="11"/>
      <c r="G19" s="15"/>
      <c r="H19" s="42" t="str">
        <f t="shared" si="1"/>
        <v/>
      </c>
      <c r="I19" s="56"/>
      <c r="J19" s="56"/>
      <c r="K19" s="56"/>
      <c r="L19" s="56"/>
      <c r="M19" s="56"/>
      <c r="N19" s="57">
        <f t="shared" si="2"/>
        <v>0</v>
      </c>
      <c r="O19" s="33"/>
      <c r="P19" s="65" t="s">
        <v>59</v>
      </c>
      <c r="Q19" s="65"/>
      <c r="R19" s="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13"/>
      <c r="CK19" s="43">
        <f t="shared" si="3"/>
        <v>0</v>
      </c>
      <c r="CL19" s="46">
        <f t="shared" si="4"/>
        <v>0</v>
      </c>
      <c r="CM19" s="47" t="str">
        <f t="shared" si="13"/>
        <v/>
      </c>
      <c r="CN19" s="47">
        <f t="shared" si="14"/>
        <v>0</v>
      </c>
      <c r="CO19" s="47">
        <f t="shared" si="5"/>
        <v>0</v>
      </c>
      <c r="CP19" s="46">
        <f t="shared" si="6"/>
        <v>0</v>
      </c>
      <c r="CQ19" s="12">
        <f t="shared" si="21"/>
        <v>0</v>
      </c>
      <c r="CR19" s="48">
        <f t="shared" si="7"/>
        <v>0</v>
      </c>
      <c r="CS19" s="48">
        <f t="shared" si="15"/>
        <v>4500</v>
      </c>
      <c r="CT19" s="48" t="e">
        <f t="shared" si="16"/>
        <v>#VALUE!</v>
      </c>
      <c r="CU19" s="48">
        <f t="shared" si="17"/>
        <v>1080</v>
      </c>
      <c r="CV19" s="48">
        <f t="shared" si="18"/>
        <v>3420</v>
      </c>
      <c r="CW19" s="48"/>
      <c r="CX19" s="49">
        <v>11</v>
      </c>
      <c r="CY19" s="43">
        <v>2020</v>
      </c>
      <c r="CZ19" s="43">
        <v>4</v>
      </c>
      <c r="DA19" s="43"/>
      <c r="DB19" s="50">
        <v>44197</v>
      </c>
      <c r="DC19" s="45">
        <v>11</v>
      </c>
      <c r="DD19" s="45">
        <v>5</v>
      </c>
      <c r="DE19" s="45">
        <f t="shared" si="19"/>
        <v>16</v>
      </c>
      <c r="DF19" s="49" t="s">
        <v>40</v>
      </c>
      <c r="DG19" s="43" t="s">
        <v>33</v>
      </c>
      <c r="DH19" s="43" t="s">
        <v>34</v>
      </c>
      <c r="DI19" s="49" t="s">
        <v>57</v>
      </c>
      <c r="DJ19" s="49" t="s">
        <v>60</v>
      </c>
      <c r="DK19" s="43" t="s">
        <v>61</v>
      </c>
      <c r="DL19" s="43"/>
      <c r="DM19" s="43"/>
      <c r="DN19" s="43">
        <f t="shared" si="8"/>
        <v>1</v>
      </c>
      <c r="DO19" s="43">
        <f t="shared" si="9"/>
        <v>1</v>
      </c>
      <c r="DP19" s="43" t="str">
        <f t="shared" si="10"/>
        <v/>
      </c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13"/>
      <c r="EN19" s="13"/>
      <c r="EO19" s="13"/>
      <c r="EP19" s="13"/>
      <c r="EQ19" s="13"/>
    </row>
    <row r="20" spans="1:147" s="1" customFormat="1" ht="14.4" customHeight="1" x14ac:dyDescent="0.3">
      <c r="A20" s="2" t="str">
        <f t="shared" si="11"/>
        <v/>
      </c>
      <c r="B20" s="2" t="str">
        <f t="shared" si="12"/>
        <v/>
      </c>
      <c r="C20" s="2" t="str">
        <f t="shared" si="20"/>
        <v/>
      </c>
      <c r="D20" s="2"/>
      <c r="E20" s="11" t="e">
        <f t="shared" si="0"/>
        <v>#N/A</v>
      </c>
      <c r="F20" s="11"/>
      <c r="G20" s="15"/>
      <c r="H20" s="42" t="str">
        <f t="shared" si="1"/>
        <v/>
      </c>
      <c r="I20" s="56"/>
      <c r="J20" s="56"/>
      <c r="K20" s="56"/>
      <c r="L20" s="56"/>
      <c r="M20" s="56"/>
      <c r="N20" s="57">
        <f t="shared" si="2"/>
        <v>0</v>
      </c>
      <c r="O20" s="33"/>
      <c r="P20" s="65"/>
      <c r="Q20" s="65"/>
      <c r="R20" s="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13"/>
      <c r="CK20" s="43">
        <f t="shared" si="3"/>
        <v>0</v>
      </c>
      <c r="CL20" s="46">
        <f t="shared" si="4"/>
        <v>0</v>
      </c>
      <c r="CM20" s="47" t="str">
        <f t="shared" si="13"/>
        <v/>
      </c>
      <c r="CN20" s="47">
        <f t="shared" si="14"/>
        <v>0</v>
      </c>
      <c r="CO20" s="47">
        <f t="shared" si="5"/>
        <v>0</v>
      </c>
      <c r="CP20" s="46">
        <f t="shared" si="6"/>
        <v>0</v>
      </c>
      <c r="CQ20" s="12">
        <f t="shared" si="21"/>
        <v>0</v>
      </c>
      <c r="CR20" s="48">
        <f t="shared" si="7"/>
        <v>0</v>
      </c>
      <c r="CS20" s="48">
        <f t="shared" si="15"/>
        <v>4500</v>
      </c>
      <c r="CT20" s="48" t="e">
        <f t="shared" si="16"/>
        <v>#VALUE!</v>
      </c>
      <c r="CU20" s="48">
        <f t="shared" si="17"/>
        <v>1080</v>
      </c>
      <c r="CV20" s="48">
        <f t="shared" si="18"/>
        <v>3420</v>
      </c>
      <c r="CW20" s="48"/>
      <c r="CX20" s="49">
        <v>12</v>
      </c>
      <c r="CY20" s="43">
        <v>2020</v>
      </c>
      <c r="CZ20" s="43">
        <v>4</v>
      </c>
      <c r="DA20" s="43"/>
      <c r="DB20" s="50">
        <v>44228</v>
      </c>
      <c r="DC20" s="45">
        <v>12</v>
      </c>
      <c r="DD20" s="45">
        <v>5</v>
      </c>
      <c r="DE20" s="45">
        <f t="shared" si="19"/>
        <v>17</v>
      </c>
      <c r="DF20" s="49" t="s">
        <v>40</v>
      </c>
      <c r="DG20" s="43" t="s">
        <v>29</v>
      </c>
      <c r="DH20" s="43" t="s">
        <v>34</v>
      </c>
      <c r="DI20" s="49" t="s">
        <v>60</v>
      </c>
      <c r="DJ20" s="49" t="s">
        <v>62</v>
      </c>
      <c r="DK20" s="43" t="s">
        <v>63</v>
      </c>
      <c r="DL20" s="43"/>
      <c r="DM20" s="43"/>
      <c r="DN20" s="43">
        <f t="shared" si="8"/>
        <v>1</v>
      </c>
      <c r="DO20" s="43">
        <f t="shared" si="9"/>
        <v>1</v>
      </c>
      <c r="DP20" s="43" t="str">
        <f t="shared" si="10"/>
        <v/>
      </c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13"/>
      <c r="EN20" s="13"/>
      <c r="EO20" s="13"/>
      <c r="EP20" s="13"/>
      <c r="EQ20" s="13"/>
    </row>
    <row r="21" spans="1:147" s="1" customFormat="1" ht="14.4" customHeight="1" x14ac:dyDescent="0.3">
      <c r="A21" s="2" t="str">
        <f t="shared" si="11"/>
        <v/>
      </c>
      <c r="B21" s="2" t="str">
        <f t="shared" si="12"/>
        <v/>
      </c>
      <c r="C21" s="2" t="str">
        <f t="shared" si="20"/>
        <v/>
      </c>
      <c r="D21" s="2"/>
      <c r="E21" s="11" t="e">
        <f t="shared" si="0"/>
        <v>#N/A</v>
      </c>
      <c r="F21" s="11"/>
      <c r="G21" s="15"/>
      <c r="H21" s="42" t="str">
        <f t="shared" si="1"/>
        <v/>
      </c>
      <c r="I21" s="56"/>
      <c r="J21" s="56"/>
      <c r="K21" s="56"/>
      <c r="L21" s="56"/>
      <c r="M21" s="56"/>
      <c r="N21" s="57">
        <f t="shared" si="2"/>
        <v>0</v>
      </c>
      <c r="O21" s="33"/>
      <c r="P21" s="65"/>
      <c r="Q21" s="65"/>
      <c r="R21" s="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13"/>
      <c r="CK21" s="43">
        <f t="shared" si="3"/>
        <v>0</v>
      </c>
      <c r="CL21" s="46">
        <f t="shared" si="4"/>
        <v>0</v>
      </c>
      <c r="CM21" s="47" t="str">
        <f t="shared" si="13"/>
        <v/>
      </c>
      <c r="CN21" s="47">
        <f t="shared" si="14"/>
        <v>0</v>
      </c>
      <c r="CO21" s="47">
        <f t="shared" si="5"/>
        <v>0</v>
      </c>
      <c r="CP21" s="46">
        <f t="shared" si="6"/>
        <v>0</v>
      </c>
      <c r="CQ21" s="12">
        <f t="shared" si="21"/>
        <v>0</v>
      </c>
      <c r="CR21" s="48">
        <f t="shared" si="7"/>
        <v>0</v>
      </c>
      <c r="CS21" s="48">
        <f t="shared" si="15"/>
        <v>4500</v>
      </c>
      <c r="CT21" s="48" t="e">
        <f t="shared" si="16"/>
        <v>#VALUE!</v>
      </c>
      <c r="CU21" s="48">
        <f t="shared" si="17"/>
        <v>1080</v>
      </c>
      <c r="CV21" s="48">
        <f t="shared" si="18"/>
        <v>3420</v>
      </c>
      <c r="CW21" s="48"/>
      <c r="CX21" s="49">
        <v>13</v>
      </c>
      <c r="CY21" s="43">
        <v>2021</v>
      </c>
      <c r="CZ21" s="43">
        <v>1</v>
      </c>
      <c r="DA21" s="43"/>
      <c r="DB21" s="50">
        <v>44256</v>
      </c>
      <c r="DC21" s="45">
        <v>13</v>
      </c>
      <c r="DD21" s="45">
        <v>5</v>
      </c>
      <c r="DE21" s="45">
        <f t="shared" si="19"/>
        <v>18</v>
      </c>
      <c r="DF21" s="49" t="s">
        <v>40</v>
      </c>
      <c r="DG21" s="43" t="s">
        <v>29</v>
      </c>
      <c r="DH21" s="43" t="s">
        <v>33</v>
      </c>
      <c r="DI21" s="49" t="s">
        <v>62</v>
      </c>
      <c r="DJ21" s="49" t="s">
        <v>64</v>
      </c>
      <c r="DK21" s="43" t="s">
        <v>65</v>
      </c>
      <c r="DL21" s="43"/>
      <c r="DM21" s="43"/>
      <c r="DN21" s="43">
        <f t="shared" si="8"/>
        <v>1</v>
      </c>
      <c r="DO21" s="43">
        <f t="shared" si="9"/>
        <v>1</v>
      </c>
      <c r="DP21" s="43" t="str">
        <f t="shared" si="10"/>
        <v/>
      </c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13"/>
      <c r="EN21" s="13"/>
      <c r="EO21" s="13"/>
      <c r="EP21" s="13"/>
      <c r="EQ21" s="13"/>
    </row>
    <row r="22" spans="1:147" s="1" customFormat="1" ht="14.4" customHeight="1" x14ac:dyDescent="0.3">
      <c r="A22" s="2" t="str">
        <f t="shared" si="11"/>
        <v/>
      </c>
      <c r="B22" s="2" t="str">
        <f t="shared" si="12"/>
        <v/>
      </c>
      <c r="C22" s="2" t="str">
        <f t="shared" si="20"/>
        <v/>
      </c>
      <c r="D22" s="2"/>
      <c r="E22" s="11" t="e">
        <f t="shared" si="0"/>
        <v>#N/A</v>
      </c>
      <c r="F22" s="11"/>
      <c r="G22" s="15"/>
      <c r="H22" s="42" t="str">
        <f t="shared" si="1"/>
        <v/>
      </c>
      <c r="I22" s="56"/>
      <c r="J22" s="56"/>
      <c r="K22" s="56"/>
      <c r="L22" s="56"/>
      <c r="M22" s="56"/>
      <c r="N22" s="57">
        <f t="shared" si="2"/>
        <v>0</v>
      </c>
      <c r="O22" s="33"/>
      <c r="P22" s="65"/>
      <c r="Q22" s="65"/>
      <c r="R22" s="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13"/>
      <c r="CK22" s="43">
        <f t="shared" si="3"/>
        <v>0</v>
      </c>
      <c r="CL22" s="46">
        <f t="shared" si="4"/>
        <v>0</v>
      </c>
      <c r="CM22" s="47" t="str">
        <f t="shared" si="13"/>
        <v/>
      </c>
      <c r="CN22" s="47">
        <f t="shared" si="14"/>
        <v>0</v>
      </c>
      <c r="CO22" s="47">
        <f t="shared" si="5"/>
        <v>0</v>
      </c>
      <c r="CP22" s="46">
        <f t="shared" si="6"/>
        <v>0</v>
      </c>
      <c r="CQ22" s="12">
        <f t="shared" si="21"/>
        <v>0</v>
      </c>
      <c r="CR22" s="48">
        <f t="shared" si="7"/>
        <v>0</v>
      </c>
      <c r="CS22" s="48">
        <f t="shared" si="15"/>
        <v>4500</v>
      </c>
      <c r="CT22" s="48" t="e">
        <f t="shared" si="16"/>
        <v>#VALUE!</v>
      </c>
      <c r="CU22" s="48">
        <f t="shared" si="17"/>
        <v>1080</v>
      </c>
      <c r="CV22" s="48">
        <f t="shared" si="18"/>
        <v>3420</v>
      </c>
      <c r="CW22" s="48"/>
      <c r="CX22" s="49">
        <v>14</v>
      </c>
      <c r="CY22" s="43">
        <v>2021</v>
      </c>
      <c r="CZ22" s="43">
        <v>1</v>
      </c>
      <c r="DA22" s="43"/>
      <c r="DB22" s="50">
        <v>44287</v>
      </c>
      <c r="DC22" s="45">
        <v>14</v>
      </c>
      <c r="DD22" s="45">
        <v>6</v>
      </c>
      <c r="DE22" s="45">
        <f t="shared" si="19"/>
        <v>20</v>
      </c>
      <c r="DF22" s="49" t="s">
        <v>43</v>
      </c>
      <c r="DG22" s="43" t="s">
        <v>33</v>
      </c>
      <c r="DH22" s="43" t="s">
        <v>34</v>
      </c>
      <c r="DI22" s="43"/>
      <c r="DJ22" s="43"/>
      <c r="DK22" s="43"/>
      <c r="DL22" s="43"/>
      <c r="DM22" s="43"/>
      <c r="DN22" s="43">
        <f t="shared" si="8"/>
        <v>1</v>
      </c>
      <c r="DO22" s="43">
        <f t="shared" si="9"/>
        <v>1</v>
      </c>
      <c r="DP22" s="43" t="str">
        <f t="shared" si="10"/>
        <v/>
      </c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13"/>
      <c r="EN22" s="13"/>
      <c r="EO22" s="13"/>
      <c r="EP22" s="13"/>
      <c r="EQ22" s="13"/>
    </row>
    <row r="23" spans="1:147" s="1" customFormat="1" ht="14.4" customHeight="1" x14ac:dyDescent="0.3">
      <c r="A23" s="2" t="str">
        <f t="shared" si="11"/>
        <v/>
      </c>
      <c r="B23" s="2" t="str">
        <f t="shared" si="12"/>
        <v/>
      </c>
      <c r="C23" s="2" t="str">
        <f t="shared" si="20"/>
        <v/>
      </c>
      <c r="D23" s="2"/>
      <c r="E23" s="11" t="e">
        <f t="shared" si="0"/>
        <v>#N/A</v>
      </c>
      <c r="F23" s="11"/>
      <c r="G23" s="15"/>
      <c r="H23" s="42" t="str">
        <f t="shared" si="1"/>
        <v/>
      </c>
      <c r="I23" s="56"/>
      <c r="J23" s="56"/>
      <c r="K23" s="56"/>
      <c r="L23" s="56"/>
      <c r="M23" s="56"/>
      <c r="N23" s="57">
        <f t="shared" si="2"/>
        <v>0</v>
      </c>
      <c r="O23" s="33"/>
      <c r="P23" s="65"/>
      <c r="Q23" s="65"/>
      <c r="R23" s="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13"/>
      <c r="CK23" s="43">
        <f t="shared" si="3"/>
        <v>0</v>
      </c>
      <c r="CL23" s="46">
        <f t="shared" si="4"/>
        <v>0</v>
      </c>
      <c r="CM23" s="47" t="str">
        <f t="shared" si="13"/>
        <v/>
      </c>
      <c r="CN23" s="47">
        <f t="shared" si="14"/>
        <v>0</v>
      </c>
      <c r="CO23" s="47">
        <f t="shared" si="5"/>
        <v>0</v>
      </c>
      <c r="CP23" s="46">
        <f t="shared" si="6"/>
        <v>0</v>
      </c>
      <c r="CQ23" s="12">
        <f t="shared" si="21"/>
        <v>0</v>
      </c>
      <c r="CR23" s="48">
        <f t="shared" si="7"/>
        <v>0</v>
      </c>
      <c r="CS23" s="48">
        <f t="shared" si="15"/>
        <v>4500</v>
      </c>
      <c r="CT23" s="48" t="e">
        <f t="shared" si="16"/>
        <v>#VALUE!</v>
      </c>
      <c r="CU23" s="48">
        <f t="shared" si="17"/>
        <v>1080</v>
      </c>
      <c r="CV23" s="48">
        <f t="shared" si="18"/>
        <v>3420</v>
      </c>
      <c r="CW23" s="48"/>
      <c r="CX23" s="49">
        <v>15</v>
      </c>
      <c r="CY23" s="43">
        <v>2021</v>
      </c>
      <c r="CZ23" s="43">
        <v>1</v>
      </c>
      <c r="DA23" s="43"/>
      <c r="DB23" s="50">
        <v>44317</v>
      </c>
      <c r="DC23" s="45">
        <v>15</v>
      </c>
      <c r="DD23" s="45">
        <v>6</v>
      </c>
      <c r="DE23" s="45">
        <f t="shared" si="19"/>
        <v>21</v>
      </c>
      <c r="DF23" s="49" t="s">
        <v>43</v>
      </c>
      <c r="DG23" s="43" t="s">
        <v>29</v>
      </c>
      <c r="DH23" s="43" t="s">
        <v>34</v>
      </c>
      <c r="DI23" s="43"/>
      <c r="DJ23" s="43"/>
      <c r="DK23" s="43"/>
      <c r="DL23" s="43"/>
      <c r="DM23" s="43"/>
      <c r="DN23" s="43">
        <f t="shared" si="8"/>
        <v>1</v>
      </c>
      <c r="DO23" s="43">
        <f t="shared" si="9"/>
        <v>1</v>
      </c>
      <c r="DP23" s="43" t="str">
        <f t="shared" si="10"/>
        <v/>
      </c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13"/>
      <c r="EN23" s="13"/>
      <c r="EO23" s="13"/>
      <c r="EP23" s="13"/>
      <c r="EQ23" s="13"/>
    </row>
    <row r="24" spans="1:147" s="1" customFormat="1" ht="14.4" customHeight="1" x14ac:dyDescent="0.3">
      <c r="A24" s="2" t="str">
        <f t="shared" si="11"/>
        <v/>
      </c>
      <c r="B24" s="2" t="str">
        <f t="shared" si="12"/>
        <v/>
      </c>
      <c r="C24" s="2" t="str">
        <f t="shared" si="20"/>
        <v/>
      </c>
      <c r="D24" s="2"/>
      <c r="E24" s="11" t="e">
        <f t="shared" si="0"/>
        <v>#N/A</v>
      </c>
      <c r="F24" s="11"/>
      <c r="G24" s="15"/>
      <c r="H24" s="42" t="str">
        <f t="shared" si="1"/>
        <v/>
      </c>
      <c r="I24" s="56"/>
      <c r="J24" s="56"/>
      <c r="K24" s="56"/>
      <c r="L24" s="56"/>
      <c r="M24" s="56"/>
      <c r="N24" s="57">
        <f t="shared" si="2"/>
        <v>0</v>
      </c>
      <c r="O24" s="33"/>
      <c r="P24" s="65"/>
      <c r="Q24" s="65"/>
      <c r="R24" s="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13"/>
      <c r="CK24" s="43">
        <f t="shared" si="3"/>
        <v>0</v>
      </c>
      <c r="CL24" s="46">
        <f t="shared" si="4"/>
        <v>0</v>
      </c>
      <c r="CM24" s="47" t="str">
        <f t="shared" si="13"/>
        <v/>
      </c>
      <c r="CN24" s="47">
        <f t="shared" si="14"/>
        <v>0</v>
      </c>
      <c r="CO24" s="47">
        <f t="shared" si="5"/>
        <v>0</v>
      </c>
      <c r="CP24" s="46">
        <f t="shared" si="6"/>
        <v>0</v>
      </c>
      <c r="CQ24" s="12">
        <f t="shared" si="21"/>
        <v>0</v>
      </c>
      <c r="CR24" s="48">
        <f t="shared" si="7"/>
        <v>0</v>
      </c>
      <c r="CS24" s="48">
        <f t="shared" si="15"/>
        <v>4500</v>
      </c>
      <c r="CT24" s="48" t="e">
        <f t="shared" si="16"/>
        <v>#VALUE!</v>
      </c>
      <c r="CU24" s="48">
        <f t="shared" si="17"/>
        <v>1080</v>
      </c>
      <c r="CV24" s="48">
        <f t="shared" si="18"/>
        <v>3420</v>
      </c>
      <c r="CW24" s="48"/>
      <c r="CX24" s="49">
        <v>16</v>
      </c>
      <c r="CY24" s="43">
        <v>2021</v>
      </c>
      <c r="CZ24" s="43">
        <v>2</v>
      </c>
      <c r="DA24" s="43"/>
      <c r="DB24" s="50">
        <v>44348</v>
      </c>
      <c r="DC24" s="45">
        <v>16</v>
      </c>
      <c r="DD24" s="45">
        <v>6</v>
      </c>
      <c r="DE24" s="45">
        <f t="shared" si="19"/>
        <v>22</v>
      </c>
      <c r="DF24" s="49" t="s">
        <v>43</v>
      </c>
      <c r="DG24" s="43" t="s">
        <v>29</v>
      </c>
      <c r="DH24" s="43" t="s">
        <v>33</v>
      </c>
      <c r="DI24" s="43"/>
      <c r="DJ24" s="43"/>
      <c r="DK24" s="43"/>
      <c r="DL24" s="43"/>
      <c r="DM24" s="43"/>
      <c r="DN24" s="43">
        <f t="shared" si="8"/>
        <v>1</v>
      </c>
      <c r="DO24" s="43">
        <f t="shared" si="9"/>
        <v>1</v>
      </c>
      <c r="DP24" s="43" t="str">
        <f t="shared" si="10"/>
        <v/>
      </c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13"/>
      <c r="EN24" s="13"/>
      <c r="EO24" s="13"/>
      <c r="EP24" s="13"/>
      <c r="EQ24" s="13"/>
    </row>
    <row r="25" spans="1:147" s="1" customFormat="1" ht="14.4" customHeight="1" x14ac:dyDescent="0.3">
      <c r="A25" s="2" t="str">
        <f t="shared" si="11"/>
        <v/>
      </c>
      <c r="B25" s="2" t="str">
        <f t="shared" si="12"/>
        <v/>
      </c>
      <c r="C25" s="2" t="str">
        <f t="shared" si="20"/>
        <v/>
      </c>
      <c r="D25" s="2"/>
      <c r="E25" s="11" t="e">
        <f t="shared" si="0"/>
        <v>#N/A</v>
      </c>
      <c r="F25" s="11"/>
      <c r="G25" s="15"/>
      <c r="H25" s="42" t="str">
        <f t="shared" si="1"/>
        <v/>
      </c>
      <c r="I25" s="56"/>
      <c r="J25" s="56"/>
      <c r="K25" s="56"/>
      <c r="L25" s="56"/>
      <c r="M25" s="56"/>
      <c r="N25" s="57">
        <f t="shared" si="2"/>
        <v>0</v>
      </c>
      <c r="O25" s="33"/>
      <c r="P25" s="65"/>
      <c r="Q25" s="65"/>
      <c r="R25" s="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13"/>
      <c r="CK25" s="43">
        <f t="shared" si="3"/>
        <v>0</v>
      </c>
      <c r="CL25" s="46">
        <f t="shared" si="4"/>
        <v>0</v>
      </c>
      <c r="CM25" s="47" t="str">
        <f t="shared" si="13"/>
        <v/>
      </c>
      <c r="CN25" s="47">
        <f t="shared" si="14"/>
        <v>0</v>
      </c>
      <c r="CO25" s="47">
        <f t="shared" si="5"/>
        <v>0</v>
      </c>
      <c r="CP25" s="46">
        <f t="shared" si="6"/>
        <v>0</v>
      </c>
      <c r="CQ25" s="12">
        <f t="shared" si="21"/>
        <v>0</v>
      </c>
      <c r="CR25" s="48">
        <f t="shared" si="7"/>
        <v>0</v>
      </c>
      <c r="CS25" s="48">
        <f t="shared" si="15"/>
        <v>4500</v>
      </c>
      <c r="CT25" s="48" t="e">
        <f t="shared" si="16"/>
        <v>#VALUE!</v>
      </c>
      <c r="CU25" s="48">
        <f t="shared" si="17"/>
        <v>1080</v>
      </c>
      <c r="CV25" s="48">
        <f t="shared" si="18"/>
        <v>3420</v>
      </c>
      <c r="CW25" s="48"/>
      <c r="CX25" s="49">
        <v>17</v>
      </c>
      <c r="CY25" s="43">
        <v>2021</v>
      </c>
      <c r="CZ25" s="43">
        <v>2</v>
      </c>
      <c r="DA25" s="43"/>
      <c r="DB25" s="50">
        <v>44378</v>
      </c>
      <c r="DC25" s="45">
        <v>17</v>
      </c>
      <c r="DD25" s="45">
        <v>7</v>
      </c>
      <c r="DE25" s="45">
        <f t="shared" si="19"/>
        <v>24</v>
      </c>
      <c r="DF25" s="49" t="s">
        <v>46</v>
      </c>
      <c r="DG25" s="43" t="s">
        <v>33</v>
      </c>
      <c r="DH25" s="43" t="s">
        <v>34</v>
      </c>
      <c r="DI25" s="43"/>
      <c r="DJ25" s="43"/>
      <c r="DK25" s="43"/>
      <c r="DL25" s="43"/>
      <c r="DM25" s="43"/>
      <c r="DN25" s="43">
        <f t="shared" si="8"/>
        <v>1</v>
      </c>
      <c r="DO25" s="43">
        <f t="shared" si="9"/>
        <v>1</v>
      </c>
      <c r="DP25" s="43" t="str">
        <f t="shared" si="10"/>
        <v/>
      </c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13"/>
      <c r="EN25" s="13"/>
      <c r="EO25" s="13"/>
      <c r="EP25" s="13"/>
      <c r="EQ25" s="13"/>
    </row>
    <row r="26" spans="1:147" s="1" customFormat="1" ht="14.4" customHeight="1" x14ac:dyDescent="0.3">
      <c r="A26" s="2" t="str">
        <f t="shared" si="11"/>
        <v/>
      </c>
      <c r="B26" s="2" t="str">
        <f t="shared" si="12"/>
        <v/>
      </c>
      <c r="C26" s="2" t="str">
        <f t="shared" si="20"/>
        <v/>
      </c>
      <c r="D26" s="2"/>
      <c r="E26" s="11" t="e">
        <f t="shared" si="0"/>
        <v>#N/A</v>
      </c>
      <c r="F26" s="11"/>
      <c r="G26" s="15"/>
      <c r="H26" s="42" t="str">
        <f t="shared" si="1"/>
        <v/>
      </c>
      <c r="I26" s="56"/>
      <c r="J26" s="56"/>
      <c r="K26" s="56"/>
      <c r="L26" s="56"/>
      <c r="M26" s="56"/>
      <c r="N26" s="57">
        <f t="shared" si="2"/>
        <v>0</v>
      </c>
      <c r="O26" s="33"/>
      <c r="P26" s="65"/>
      <c r="Q26" s="65"/>
      <c r="R26" s="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13"/>
      <c r="CK26" s="43">
        <f t="shared" si="3"/>
        <v>0</v>
      </c>
      <c r="CL26" s="46">
        <f t="shared" si="4"/>
        <v>0</v>
      </c>
      <c r="CM26" s="47" t="str">
        <f t="shared" si="13"/>
        <v/>
      </c>
      <c r="CN26" s="47">
        <f t="shared" si="14"/>
        <v>0</v>
      </c>
      <c r="CO26" s="47">
        <f t="shared" si="5"/>
        <v>0</v>
      </c>
      <c r="CP26" s="46">
        <f t="shared" si="6"/>
        <v>0</v>
      </c>
      <c r="CQ26" s="12">
        <f t="shared" si="21"/>
        <v>0</v>
      </c>
      <c r="CR26" s="48">
        <f t="shared" si="7"/>
        <v>0</v>
      </c>
      <c r="CS26" s="48">
        <f t="shared" si="15"/>
        <v>4500</v>
      </c>
      <c r="CT26" s="48" t="e">
        <f t="shared" si="16"/>
        <v>#VALUE!</v>
      </c>
      <c r="CU26" s="48">
        <f t="shared" si="17"/>
        <v>1080</v>
      </c>
      <c r="CV26" s="48">
        <f t="shared" si="18"/>
        <v>3420</v>
      </c>
      <c r="CW26" s="48"/>
      <c r="CX26" s="49">
        <v>18</v>
      </c>
      <c r="CY26" s="43">
        <v>2021</v>
      </c>
      <c r="CZ26" s="43">
        <v>2</v>
      </c>
      <c r="DA26" s="43"/>
      <c r="DB26" s="50">
        <v>44409</v>
      </c>
      <c r="DC26" s="45">
        <v>18</v>
      </c>
      <c r="DD26" s="45">
        <v>7</v>
      </c>
      <c r="DE26" s="45">
        <f t="shared" si="19"/>
        <v>25</v>
      </c>
      <c r="DF26" s="49" t="s">
        <v>46</v>
      </c>
      <c r="DG26" s="43" t="s">
        <v>29</v>
      </c>
      <c r="DH26" s="43" t="s">
        <v>34</v>
      </c>
      <c r="DI26" s="43"/>
      <c r="DJ26" s="43"/>
      <c r="DK26" s="43"/>
      <c r="DL26" s="43"/>
      <c r="DM26" s="43"/>
      <c r="DN26" s="43">
        <f t="shared" si="8"/>
        <v>1</v>
      </c>
      <c r="DO26" s="43">
        <f t="shared" si="9"/>
        <v>1</v>
      </c>
      <c r="DP26" s="43" t="str">
        <f t="shared" si="10"/>
        <v/>
      </c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13"/>
      <c r="EN26" s="13"/>
      <c r="EO26" s="13"/>
      <c r="EP26" s="13"/>
      <c r="EQ26" s="13"/>
    </row>
    <row r="27" spans="1:147" s="1" customFormat="1" ht="14.4" customHeight="1" x14ac:dyDescent="0.3">
      <c r="A27" s="2" t="str">
        <f t="shared" si="11"/>
        <v/>
      </c>
      <c r="B27" s="2" t="str">
        <f t="shared" si="12"/>
        <v/>
      </c>
      <c r="C27" s="2" t="str">
        <f t="shared" si="20"/>
        <v/>
      </c>
      <c r="D27" s="2"/>
      <c r="E27" s="11" t="e">
        <f t="shared" si="0"/>
        <v>#N/A</v>
      </c>
      <c r="F27" s="11"/>
      <c r="G27" s="15"/>
      <c r="H27" s="42" t="str">
        <f t="shared" si="1"/>
        <v/>
      </c>
      <c r="I27" s="56"/>
      <c r="J27" s="56"/>
      <c r="K27" s="56"/>
      <c r="L27" s="56"/>
      <c r="M27" s="56"/>
      <c r="N27" s="57">
        <f t="shared" si="2"/>
        <v>0</v>
      </c>
      <c r="O27" s="33"/>
      <c r="P27" s="65"/>
      <c r="Q27" s="65"/>
      <c r="R27" s="9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13"/>
      <c r="CK27" s="43">
        <f t="shared" si="3"/>
        <v>0</v>
      </c>
      <c r="CL27" s="46">
        <f t="shared" si="4"/>
        <v>0</v>
      </c>
      <c r="CM27" s="47" t="str">
        <f t="shared" si="13"/>
        <v/>
      </c>
      <c r="CN27" s="47">
        <f t="shared" si="14"/>
        <v>0</v>
      </c>
      <c r="CO27" s="47">
        <f t="shared" si="5"/>
        <v>0</v>
      </c>
      <c r="CP27" s="46">
        <f t="shared" si="6"/>
        <v>0</v>
      </c>
      <c r="CQ27" s="12">
        <f t="shared" si="21"/>
        <v>0</v>
      </c>
      <c r="CR27" s="48">
        <f t="shared" si="7"/>
        <v>0</v>
      </c>
      <c r="CS27" s="48">
        <f t="shared" si="15"/>
        <v>4500</v>
      </c>
      <c r="CT27" s="48" t="e">
        <f t="shared" si="16"/>
        <v>#VALUE!</v>
      </c>
      <c r="CU27" s="48">
        <f t="shared" si="17"/>
        <v>1080</v>
      </c>
      <c r="CV27" s="48">
        <f t="shared" si="18"/>
        <v>3420</v>
      </c>
      <c r="CW27" s="48"/>
      <c r="CX27" s="49">
        <v>19</v>
      </c>
      <c r="CY27" s="43">
        <v>2021</v>
      </c>
      <c r="CZ27" s="43">
        <v>3</v>
      </c>
      <c r="DA27" s="43"/>
      <c r="DB27" s="50">
        <v>44440</v>
      </c>
      <c r="DC27" s="45">
        <v>19</v>
      </c>
      <c r="DD27" s="45">
        <v>7</v>
      </c>
      <c r="DE27" s="45">
        <f t="shared" si="19"/>
        <v>26</v>
      </c>
      <c r="DF27" s="49" t="s">
        <v>46</v>
      </c>
      <c r="DG27" s="43" t="s">
        <v>29</v>
      </c>
      <c r="DH27" s="43" t="s">
        <v>33</v>
      </c>
      <c r="DI27" s="43"/>
      <c r="DJ27" s="43"/>
      <c r="DK27" s="43"/>
      <c r="DL27" s="43"/>
      <c r="DM27" s="43"/>
      <c r="DN27" s="43">
        <f t="shared" si="8"/>
        <v>1</v>
      </c>
      <c r="DO27" s="43">
        <f t="shared" si="9"/>
        <v>1</v>
      </c>
      <c r="DP27" s="43" t="str">
        <f t="shared" si="10"/>
        <v/>
      </c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13"/>
      <c r="EN27" s="13"/>
      <c r="EO27" s="13"/>
      <c r="EP27" s="13"/>
      <c r="EQ27" s="13"/>
    </row>
    <row r="28" spans="1:147" s="1" customFormat="1" ht="14.4" customHeight="1" x14ac:dyDescent="0.3">
      <c r="A28" s="2" t="str">
        <f t="shared" si="11"/>
        <v/>
      </c>
      <c r="B28" s="2" t="str">
        <f t="shared" si="12"/>
        <v/>
      </c>
      <c r="C28" s="2" t="str">
        <f t="shared" si="20"/>
        <v/>
      </c>
      <c r="D28" s="2"/>
      <c r="E28" s="11" t="e">
        <f t="shared" si="0"/>
        <v>#N/A</v>
      </c>
      <c r="F28" s="11"/>
      <c r="G28" s="15"/>
      <c r="H28" s="42" t="str">
        <f t="shared" si="1"/>
        <v/>
      </c>
      <c r="I28" s="56"/>
      <c r="J28" s="56"/>
      <c r="K28" s="56"/>
      <c r="L28" s="56"/>
      <c r="M28" s="56"/>
      <c r="N28" s="57">
        <f t="shared" si="2"/>
        <v>0</v>
      </c>
      <c r="O28" s="33"/>
      <c r="P28" s="65"/>
      <c r="Q28" s="65"/>
      <c r="R28" s="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13"/>
      <c r="CK28" s="43">
        <f t="shared" si="3"/>
        <v>0</v>
      </c>
      <c r="CL28" s="46">
        <f t="shared" si="4"/>
        <v>0</v>
      </c>
      <c r="CM28" s="47" t="str">
        <f t="shared" si="13"/>
        <v/>
      </c>
      <c r="CN28" s="47">
        <f t="shared" si="14"/>
        <v>0</v>
      </c>
      <c r="CO28" s="47">
        <f t="shared" si="5"/>
        <v>0</v>
      </c>
      <c r="CP28" s="46">
        <f t="shared" si="6"/>
        <v>0</v>
      </c>
      <c r="CQ28" s="12">
        <f t="shared" si="21"/>
        <v>0</v>
      </c>
      <c r="CR28" s="48">
        <f t="shared" si="7"/>
        <v>0</v>
      </c>
      <c r="CS28" s="48">
        <f t="shared" si="15"/>
        <v>4500</v>
      </c>
      <c r="CT28" s="48" t="e">
        <f t="shared" si="16"/>
        <v>#VALUE!</v>
      </c>
      <c r="CU28" s="48">
        <f t="shared" si="17"/>
        <v>1080</v>
      </c>
      <c r="CV28" s="48">
        <f t="shared" si="18"/>
        <v>3420</v>
      </c>
      <c r="CW28" s="48"/>
      <c r="CX28" s="49">
        <v>20</v>
      </c>
      <c r="CY28" s="43">
        <v>2021</v>
      </c>
      <c r="CZ28" s="43">
        <v>3</v>
      </c>
      <c r="DA28" s="43"/>
      <c r="DB28" s="50">
        <v>44470</v>
      </c>
      <c r="DC28" s="45">
        <v>20</v>
      </c>
      <c r="DD28" s="45">
        <v>8</v>
      </c>
      <c r="DE28" s="45">
        <f t="shared" si="19"/>
        <v>28</v>
      </c>
      <c r="DF28" s="49" t="s">
        <v>49</v>
      </c>
      <c r="DG28" s="43" t="s">
        <v>33</v>
      </c>
      <c r="DH28" s="43" t="s">
        <v>34</v>
      </c>
      <c r="DI28" s="43"/>
      <c r="DJ28" s="43"/>
      <c r="DK28" s="43"/>
      <c r="DL28" s="43"/>
      <c r="DM28" s="43"/>
      <c r="DN28" s="43">
        <f t="shared" si="8"/>
        <v>1</v>
      </c>
      <c r="DO28" s="43">
        <f t="shared" si="9"/>
        <v>1</v>
      </c>
      <c r="DP28" s="43" t="str">
        <f t="shared" si="10"/>
        <v/>
      </c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13"/>
      <c r="EN28" s="13"/>
      <c r="EO28" s="13"/>
      <c r="EP28" s="13"/>
      <c r="EQ28" s="13"/>
    </row>
    <row r="29" spans="1:147" s="1" customFormat="1" ht="14.4" customHeight="1" x14ac:dyDescent="0.3">
      <c r="A29" s="2" t="str">
        <f t="shared" si="11"/>
        <v/>
      </c>
      <c r="B29" s="2" t="str">
        <f t="shared" si="12"/>
        <v/>
      </c>
      <c r="C29" s="2" t="str">
        <f t="shared" si="20"/>
        <v/>
      </c>
      <c r="D29" s="2"/>
      <c r="E29" s="11" t="e">
        <f t="shared" si="0"/>
        <v>#N/A</v>
      </c>
      <c r="F29" s="11"/>
      <c r="G29" s="15"/>
      <c r="H29" s="42" t="str">
        <f t="shared" si="1"/>
        <v/>
      </c>
      <c r="I29" s="56"/>
      <c r="J29" s="56"/>
      <c r="K29" s="56"/>
      <c r="L29" s="56"/>
      <c r="M29" s="56"/>
      <c r="N29" s="57">
        <f t="shared" si="2"/>
        <v>0</v>
      </c>
      <c r="O29" s="33"/>
      <c r="P29" s="41"/>
      <c r="Q29" s="41"/>
      <c r="R29" s="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13"/>
      <c r="CK29" s="43">
        <f t="shared" si="3"/>
        <v>0</v>
      </c>
      <c r="CL29" s="46">
        <f t="shared" si="4"/>
        <v>0</v>
      </c>
      <c r="CM29" s="47" t="str">
        <f t="shared" si="13"/>
        <v/>
      </c>
      <c r="CN29" s="47">
        <f t="shared" si="14"/>
        <v>0</v>
      </c>
      <c r="CO29" s="47">
        <f t="shared" si="5"/>
        <v>0</v>
      </c>
      <c r="CP29" s="46">
        <f t="shared" si="6"/>
        <v>0</v>
      </c>
      <c r="CQ29" s="12">
        <f t="shared" si="21"/>
        <v>0</v>
      </c>
      <c r="CR29" s="48">
        <f t="shared" si="7"/>
        <v>0</v>
      </c>
      <c r="CS29" s="48">
        <f t="shared" si="15"/>
        <v>4500</v>
      </c>
      <c r="CT29" s="48" t="e">
        <f t="shared" si="16"/>
        <v>#VALUE!</v>
      </c>
      <c r="CU29" s="48">
        <f t="shared" si="17"/>
        <v>1080</v>
      </c>
      <c r="CV29" s="48">
        <f t="shared" si="18"/>
        <v>3420</v>
      </c>
      <c r="CW29" s="48"/>
      <c r="CX29" s="49">
        <v>21</v>
      </c>
      <c r="CY29" s="43">
        <v>2021</v>
      </c>
      <c r="CZ29" s="43">
        <v>3</v>
      </c>
      <c r="DA29" s="43"/>
      <c r="DB29" s="50">
        <v>44501</v>
      </c>
      <c r="DC29" s="45">
        <v>21</v>
      </c>
      <c r="DD29" s="45">
        <v>8</v>
      </c>
      <c r="DE29" s="45">
        <f t="shared" si="19"/>
        <v>29</v>
      </c>
      <c r="DF29" s="49" t="s">
        <v>49</v>
      </c>
      <c r="DG29" s="43" t="s">
        <v>29</v>
      </c>
      <c r="DH29" s="43" t="s">
        <v>34</v>
      </c>
      <c r="DI29" s="43"/>
      <c r="DJ29" s="43"/>
      <c r="DK29" s="43"/>
      <c r="DL29" s="43"/>
      <c r="DM29" s="43"/>
      <c r="DN29" s="43">
        <f t="shared" si="8"/>
        <v>1</v>
      </c>
      <c r="DO29" s="43">
        <f t="shared" si="9"/>
        <v>1</v>
      </c>
      <c r="DP29" s="43" t="str">
        <f t="shared" si="10"/>
        <v/>
      </c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13"/>
      <c r="EN29" s="13"/>
      <c r="EO29" s="13"/>
      <c r="EP29" s="13"/>
      <c r="EQ29" s="13"/>
    </row>
    <row r="30" spans="1:147" s="1" customFormat="1" ht="14.4" customHeight="1" x14ac:dyDescent="0.3">
      <c r="A30" s="2" t="str">
        <f t="shared" si="11"/>
        <v/>
      </c>
      <c r="B30" s="2" t="str">
        <f t="shared" si="12"/>
        <v/>
      </c>
      <c r="C30" s="2" t="str">
        <f t="shared" si="20"/>
        <v/>
      </c>
      <c r="D30" s="2"/>
      <c r="E30" s="11" t="e">
        <f t="shared" si="0"/>
        <v>#N/A</v>
      </c>
      <c r="F30" s="11"/>
      <c r="G30" s="15"/>
      <c r="H30" s="42" t="str">
        <f t="shared" si="1"/>
        <v/>
      </c>
      <c r="I30" s="56"/>
      <c r="J30" s="56"/>
      <c r="K30" s="56"/>
      <c r="L30" s="56"/>
      <c r="M30" s="56"/>
      <c r="N30" s="57">
        <f t="shared" si="2"/>
        <v>0</v>
      </c>
      <c r="O30" s="33"/>
      <c r="P30" s="41"/>
      <c r="Q30" s="41"/>
      <c r="R30" s="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13"/>
      <c r="CK30" s="43">
        <f t="shared" si="3"/>
        <v>0</v>
      </c>
      <c r="CL30" s="46">
        <f t="shared" si="4"/>
        <v>0</v>
      </c>
      <c r="CM30" s="47" t="str">
        <f t="shared" si="13"/>
        <v/>
      </c>
      <c r="CN30" s="47">
        <f t="shared" si="14"/>
        <v>0</v>
      </c>
      <c r="CO30" s="47">
        <f t="shared" si="5"/>
        <v>0</v>
      </c>
      <c r="CP30" s="46">
        <f t="shared" si="6"/>
        <v>0</v>
      </c>
      <c r="CQ30" s="12">
        <f t="shared" si="21"/>
        <v>0</v>
      </c>
      <c r="CR30" s="48">
        <f t="shared" si="7"/>
        <v>0</v>
      </c>
      <c r="CS30" s="48">
        <f t="shared" si="15"/>
        <v>4500</v>
      </c>
      <c r="CT30" s="48" t="e">
        <f t="shared" si="16"/>
        <v>#VALUE!</v>
      </c>
      <c r="CU30" s="48">
        <f t="shared" si="17"/>
        <v>1080</v>
      </c>
      <c r="CV30" s="48">
        <f t="shared" si="18"/>
        <v>3420</v>
      </c>
      <c r="CW30" s="48"/>
      <c r="CX30" s="49">
        <v>22</v>
      </c>
      <c r="CY30" s="43">
        <v>2021</v>
      </c>
      <c r="CZ30" s="43">
        <v>4</v>
      </c>
      <c r="DA30" s="43"/>
      <c r="DB30" s="50">
        <v>44531</v>
      </c>
      <c r="DC30" s="45">
        <v>22</v>
      </c>
      <c r="DD30" s="45">
        <v>8</v>
      </c>
      <c r="DE30" s="45">
        <f t="shared" si="19"/>
        <v>30</v>
      </c>
      <c r="DF30" s="49" t="s">
        <v>49</v>
      </c>
      <c r="DG30" s="43" t="s">
        <v>29</v>
      </c>
      <c r="DH30" s="43" t="s">
        <v>33</v>
      </c>
      <c r="DI30" s="43"/>
      <c r="DJ30" s="43"/>
      <c r="DK30" s="43"/>
      <c r="DL30" s="43"/>
      <c r="DM30" s="43"/>
      <c r="DN30" s="43">
        <f t="shared" si="8"/>
        <v>1</v>
      </c>
      <c r="DO30" s="43">
        <f t="shared" si="9"/>
        <v>1</v>
      </c>
      <c r="DP30" s="43" t="str">
        <f t="shared" si="10"/>
        <v/>
      </c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13"/>
      <c r="EN30" s="13"/>
      <c r="EO30" s="13"/>
      <c r="EP30" s="13"/>
      <c r="EQ30" s="13"/>
    </row>
    <row r="31" spans="1:147" s="1" customFormat="1" ht="14.4" customHeight="1" x14ac:dyDescent="0.3">
      <c r="A31" s="2" t="str">
        <f t="shared" si="11"/>
        <v/>
      </c>
      <c r="B31" s="2" t="str">
        <f t="shared" si="12"/>
        <v/>
      </c>
      <c r="C31" s="2" t="str">
        <f t="shared" si="20"/>
        <v/>
      </c>
      <c r="D31" s="2"/>
      <c r="E31" s="11" t="e">
        <f t="shared" si="0"/>
        <v>#N/A</v>
      </c>
      <c r="F31" s="11"/>
      <c r="G31" s="15"/>
      <c r="H31" s="42" t="str">
        <f t="shared" si="1"/>
        <v/>
      </c>
      <c r="I31" s="56"/>
      <c r="J31" s="56"/>
      <c r="K31" s="56"/>
      <c r="L31" s="56"/>
      <c r="M31" s="56"/>
      <c r="N31" s="57">
        <f t="shared" si="2"/>
        <v>0</v>
      </c>
      <c r="O31" s="33"/>
      <c r="P31" s="41"/>
      <c r="Q31" s="41"/>
      <c r="R31" s="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13"/>
      <c r="CK31" s="43">
        <f t="shared" si="3"/>
        <v>0</v>
      </c>
      <c r="CL31" s="46">
        <f t="shared" si="4"/>
        <v>0</v>
      </c>
      <c r="CM31" s="47" t="str">
        <f t="shared" si="13"/>
        <v/>
      </c>
      <c r="CN31" s="47">
        <f t="shared" si="14"/>
        <v>0</v>
      </c>
      <c r="CO31" s="47">
        <f t="shared" si="5"/>
        <v>0</v>
      </c>
      <c r="CP31" s="46">
        <f t="shared" si="6"/>
        <v>0</v>
      </c>
      <c r="CQ31" s="12">
        <f t="shared" si="21"/>
        <v>0</v>
      </c>
      <c r="CR31" s="48">
        <f t="shared" si="7"/>
        <v>0</v>
      </c>
      <c r="CS31" s="48">
        <f t="shared" si="15"/>
        <v>4500</v>
      </c>
      <c r="CT31" s="48" t="e">
        <f t="shared" si="16"/>
        <v>#VALUE!</v>
      </c>
      <c r="CU31" s="48">
        <f t="shared" si="17"/>
        <v>1080</v>
      </c>
      <c r="CV31" s="48">
        <f t="shared" si="18"/>
        <v>3420</v>
      </c>
      <c r="CW31" s="48"/>
      <c r="CX31" s="49">
        <v>23</v>
      </c>
      <c r="CY31" s="43">
        <v>2021</v>
      </c>
      <c r="CZ31" s="43">
        <v>4</v>
      </c>
      <c r="DA31" s="43"/>
      <c r="DB31" s="50">
        <v>44562</v>
      </c>
      <c r="DC31" s="45">
        <v>23</v>
      </c>
      <c r="DD31" s="45">
        <v>9</v>
      </c>
      <c r="DE31" s="45">
        <f t="shared" si="19"/>
        <v>32</v>
      </c>
      <c r="DF31" s="49" t="s">
        <v>52</v>
      </c>
      <c r="DG31" s="43" t="s">
        <v>33</v>
      </c>
      <c r="DH31" s="43" t="s">
        <v>34</v>
      </c>
      <c r="DI31" s="43"/>
      <c r="DJ31" s="43"/>
      <c r="DK31" s="43"/>
      <c r="DL31" s="43"/>
      <c r="DM31" s="43"/>
      <c r="DN31" s="43">
        <f t="shared" si="8"/>
        <v>1</v>
      </c>
      <c r="DO31" s="43">
        <f t="shared" si="9"/>
        <v>1</v>
      </c>
      <c r="DP31" s="43" t="str">
        <f t="shared" si="10"/>
        <v/>
      </c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13"/>
      <c r="EN31" s="13"/>
      <c r="EO31" s="13"/>
      <c r="EP31" s="13"/>
      <c r="EQ31" s="13"/>
    </row>
    <row r="32" spans="1:147" s="1" customFormat="1" ht="14.4" customHeight="1" x14ac:dyDescent="0.3">
      <c r="A32" s="2" t="str">
        <f t="shared" si="11"/>
        <v/>
      </c>
      <c r="B32" s="2" t="str">
        <f t="shared" si="12"/>
        <v/>
      </c>
      <c r="C32" s="2" t="str">
        <f t="shared" si="20"/>
        <v/>
      </c>
      <c r="D32" s="2"/>
      <c r="E32" s="11" t="e">
        <f t="shared" si="0"/>
        <v>#N/A</v>
      </c>
      <c r="F32" s="11"/>
      <c r="G32" s="15"/>
      <c r="H32" s="42" t="str">
        <f t="shared" si="1"/>
        <v/>
      </c>
      <c r="I32" s="56"/>
      <c r="J32" s="56"/>
      <c r="K32" s="56"/>
      <c r="L32" s="56"/>
      <c r="M32" s="56"/>
      <c r="N32" s="57">
        <f t="shared" si="2"/>
        <v>0</v>
      </c>
      <c r="O32" s="33"/>
      <c r="P32" s="33"/>
      <c r="Q32" s="33"/>
      <c r="R32" s="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13"/>
      <c r="CK32" s="43">
        <f t="shared" si="3"/>
        <v>0</v>
      </c>
      <c r="CL32" s="46">
        <f t="shared" si="4"/>
        <v>0</v>
      </c>
      <c r="CM32" s="47" t="str">
        <f t="shared" si="13"/>
        <v/>
      </c>
      <c r="CN32" s="47">
        <f t="shared" si="14"/>
        <v>0</v>
      </c>
      <c r="CO32" s="47">
        <f t="shared" si="5"/>
        <v>0</v>
      </c>
      <c r="CP32" s="46">
        <f t="shared" si="6"/>
        <v>0</v>
      </c>
      <c r="CQ32" s="12">
        <f t="shared" si="21"/>
        <v>0</v>
      </c>
      <c r="CR32" s="48">
        <f t="shared" si="7"/>
        <v>0</v>
      </c>
      <c r="CS32" s="48">
        <f t="shared" si="15"/>
        <v>4500</v>
      </c>
      <c r="CT32" s="48" t="e">
        <f t="shared" si="16"/>
        <v>#VALUE!</v>
      </c>
      <c r="CU32" s="48">
        <f t="shared" si="17"/>
        <v>1080</v>
      </c>
      <c r="CV32" s="48">
        <f t="shared" si="18"/>
        <v>3420</v>
      </c>
      <c r="CW32" s="48"/>
      <c r="CX32" s="49">
        <v>24</v>
      </c>
      <c r="CY32" s="43">
        <v>2021</v>
      </c>
      <c r="CZ32" s="43">
        <v>4</v>
      </c>
      <c r="DA32" s="43"/>
      <c r="DB32" s="50">
        <v>44593</v>
      </c>
      <c r="DC32" s="45">
        <v>24</v>
      </c>
      <c r="DD32" s="45">
        <v>9</v>
      </c>
      <c r="DE32" s="45">
        <f t="shared" si="19"/>
        <v>33</v>
      </c>
      <c r="DF32" s="49" t="s">
        <v>52</v>
      </c>
      <c r="DG32" s="43" t="s">
        <v>29</v>
      </c>
      <c r="DH32" s="43" t="s">
        <v>34</v>
      </c>
      <c r="DI32" s="43"/>
      <c r="DJ32" s="43"/>
      <c r="DK32" s="43"/>
      <c r="DL32" s="43"/>
      <c r="DM32" s="43"/>
      <c r="DN32" s="43">
        <f t="shared" si="8"/>
        <v>1</v>
      </c>
      <c r="DO32" s="43">
        <f t="shared" si="9"/>
        <v>1</v>
      </c>
      <c r="DP32" s="43" t="str">
        <f t="shared" si="10"/>
        <v/>
      </c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13"/>
      <c r="EN32" s="13"/>
      <c r="EO32" s="13"/>
      <c r="EP32" s="13"/>
      <c r="EQ32" s="13"/>
    </row>
    <row r="33" spans="1:147" s="1" customFormat="1" ht="14.4" customHeight="1" x14ac:dyDescent="0.3">
      <c r="A33" s="2" t="str">
        <f t="shared" si="11"/>
        <v/>
      </c>
      <c r="B33" s="2" t="str">
        <f t="shared" si="12"/>
        <v/>
      </c>
      <c r="C33" s="2" t="str">
        <f t="shared" si="20"/>
        <v/>
      </c>
      <c r="D33" s="2"/>
      <c r="E33" s="11" t="e">
        <f t="shared" si="0"/>
        <v>#N/A</v>
      </c>
      <c r="F33" s="11"/>
      <c r="G33" s="15"/>
      <c r="H33" s="42" t="str">
        <f t="shared" si="1"/>
        <v/>
      </c>
      <c r="I33" s="56"/>
      <c r="J33" s="56"/>
      <c r="K33" s="56"/>
      <c r="L33" s="56"/>
      <c r="M33" s="56"/>
      <c r="N33" s="57">
        <f t="shared" si="2"/>
        <v>0</v>
      </c>
      <c r="O33" s="33"/>
      <c r="P33" s="33"/>
      <c r="Q33" s="33"/>
      <c r="R33" s="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13"/>
      <c r="CK33" s="43">
        <f t="shared" si="3"/>
        <v>0</v>
      </c>
      <c r="CL33" s="46">
        <f t="shared" si="4"/>
        <v>0</v>
      </c>
      <c r="CM33" s="47" t="str">
        <f t="shared" si="13"/>
        <v/>
      </c>
      <c r="CN33" s="47">
        <f t="shared" si="14"/>
        <v>0</v>
      </c>
      <c r="CO33" s="47">
        <f t="shared" si="5"/>
        <v>0</v>
      </c>
      <c r="CP33" s="46">
        <f t="shared" si="6"/>
        <v>0</v>
      </c>
      <c r="CQ33" s="12">
        <f t="shared" si="21"/>
        <v>0</v>
      </c>
      <c r="CR33" s="48">
        <f t="shared" si="7"/>
        <v>0</v>
      </c>
      <c r="CS33" s="48">
        <f t="shared" si="15"/>
        <v>4500</v>
      </c>
      <c r="CT33" s="48" t="e">
        <f t="shared" si="16"/>
        <v>#VALUE!</v>
      </c>
      <c r="CU33" s="48">
        <f t="shared" si="17"/>
        <v>1080</v>
      </c>
      <c r="CV33" s="48">
        <f t="shared" si="18"/>
        <v>3420</v>
      </c>
      <c r="CW33" s="48"/>
      <c r="CX33" s="49">
        <v>25</v>
      </c>
      <c r="CY33" s="43">
        <v>2022</v>
      </c>
      <c r="CZ33" s="43">
        <v>1</v>
      </c>
      <c r="DA33" s="43"/>
      <c r="DB33" s="50">
        <v>44621</v>
      </c>
      <c r="DC33" s="45">
        <v>25</v>
      </c>
      <c r="DD33" s="45">
        <v>9</v>
      </c>
      <c r="DE33" s="45">
        <f t="shared" si="19"/>
        <v>34</v>
      </c>
      <c r="DF33" s="49" t="s">
        <v>52</v>
      </c>
      <c r="DG33" s="43" t="s">
        <v>29</v>
      </c>
      <c r="DH33" s="43" t="s">
        <v>33</v>
      </c>
      <c r="DI33" s="43"/>
      <c r="DJ33" s="43"/>
      <c r="DK33" s="43"/>
      <c r="DL33" s="43"/>
      <c r="DM33" s="43"/>
      <c r="DN33" s="43">
        <f t="shared" si="8"/>
        <v>1</v>
      </c>
      <c r="DO33" s="43">
        <f t="shared" si="9"/>
        <v>1</v>
      </c>
      <c r="DP33" s="43" t="str">
        <f t="shared" si="10"/>
        <v/>
      </c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13"/>
      <c r="EN33" s="13"/>
      <c r="EO33" s="13"/>
      <c r="EP33" s="13"/>
      <c r="EQ33" s="13"/>
    </row>
    <row r="34" spans="1:147" s="1" customFormat="1" ht="14.4" customHeight="1" x14ac:dyDescent="0.3">
      <c r="A34" s="2" t="str">
        <f t="shared" si="11"/>
        <v/>
      </c>
      <c r="B34" s="2" t="str">
        <f t="shared" si="12"/>
        <v/>
      </c>
      <c r="C34" s="2" t="str">
        <f t="shared" si="20"/>
        <v/>
      </c>
      <c r="D34" s="2"/>
      <c r="E34" s="11" t="e">
        <f t="shared" si="0"/>
        <v>#N/A</v>
      </c>
      <c r="F34" s="11"/>
      <c r="G34" s="15"/>
      <c r="H34" s="42" t="str">
        <f t="shared" si="1"/>
        <v/>
      </c>
      <c r="I34" s="56"/>
      <c r="J34" s="56"/>
      <c r="K34" s="56"/>
      <c r="L34" s="56"/>
      <c r="M34" s="56"/>
      <c r="N34" s="57">
        <f t="shared" si="2"/>
        <v>0</v>
      </c>
      <c r="O34" s="33"/>
      <c r="P34" s="33"/>
      <c r="Q34" s="33"/>
      <c r="R34" s="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13"/>
      <c r="CK34" s="43">
        <f t="shared" si="3"/>
        <v>0</v>
      </c>
      <c r="CL34" s="46">
        <f t="shared" si="4"/>
        <v>0</v>
      </c>
      <c r="CM34" s="47" t="str">
        <f t="shared" si="13"/>
        <v/>
      </c>
      <c r="CN34" s="47">
        <f t="shared" si="14"/>
        <v>0</v>
      </c>
      <c r="CO34" s="47">
        <f t="shared" si="5"/>
        <v>0</v>
      </c>
      <c r="CP34" s="46">
        <f t="shared" si="6"/>
        <v>0</v>
      </c>
      <c r="CQ34" s="12">
        <f t="shared" si="21"/>
        <v>0</v>
      </c>
      <c r="CR34" s="48">
        <f t="shared" si="7"/>
        <v>0</v>
      </c>
      <c r="CS34" s="48">
        <f t="shared" si="15"/>
        <v>4500</v>
      </c>
      <c r="CT34" s="48" t="e">
        <f t="shared" si="16"/>
        <v>#VALUE!</v>
      </c>
      <c r="CU34" s="48">
        <f t="shared" si="17"/>
        <v>1080</v>
      </c>
      <c r="CV34" s="48">
        <f t="shared" si="18"/>
        <v>3420</v>
      </c>
      <c r="CW34" s="48"/>
      <c r="CX34" s="49">
        <v>26</v>
      </c>
      <c r="CY34" s="43">
        <v>2022</v>
      </c>
      <c r="CZ34" s="43">
        <v>1</v>
      </c>
      <c r="DA34" s="43"/>
      <c r="DB34" s="50">
        <v>44652</v>
      </c>
      <c r="DC34" s="45">
        <v>26</v>
      </c>
      <c r="DD34" s="45">
        <v>10</v>
      </c>
      <c r="DE34" s="45">
        <f t="shared" si="19"/>
        <v>36</v>
      </c>
      <c r="DF34" s="49" t="s">
        <v>54</v>
      </c>
      <c r="DG34" s="43" t="s">
        <v>33</v>
      </c>
      <c r="DH34" s="43" t="s">
        <v>34</v>
      </c>
      <c r="DI34" s="43"/>
      <c r="DJ34" s="43"/>
      <c r="DK34" s="43"/>
      <c r="DL34" s="43"/>
      <c r="DM34" s="43"/>
      <c r="DN34" s="43">
        <f t="shared" si="8"/>
        <v>1</v>
      </c>
      <c r="DO34" s="43">
        <f t="shared" si="9"/>
        <v>1</v>
      </c>
      <c r="DP34" s="43" t="str">
        <f t="shared" si="10"/>
        <v/>
      </c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13"/>
      <c r="EN34" s="13"/>
      <c r="EO34" s="13"/>
      <c r="EP34" s="13"/>
      <c r="EQ34" s="13"/>
    </row>
    <row r="35" spans="1:147" s="1" customFormat="1" ht="14.4" customHeight="1" x14ac:dyDescent="0.3">
      <c r="A35" s="2" t="str">
        <f t="shared" si="11"/>
        <v/>
      </c>
      <c r="B35" s="2" t="str">
        <f t="shared" si="12"/>
        <v/>
      </c>
      <c r="C35" s="2" t="str">
        <f t="shared" si="20"/>
        <v/>
      </c>
      <c r="D35" s="2"/>
      <c r="E35" s="11" t="e">
        <f t="shared" si="0"/>
        <v>#N/A</v>
      </c>
      <c r="F35" s="11"/>
      <c r="G35" s="15"/>
      <c r="H35" s="42" t="str">
        <f t="shared" si="1"/>
        <v/>
      </c>
      <c r="I35" s="56"/>
      <c r="J35" s="56"/>
      <c r="K35" s="56"/>
      <c r="L35" s="56"/>
      <c r="M35" s="56"/>
      <c r="N35" s="57">
        <f t="shared" si="2"/>
        <v>0</v>
      </c>
      <c r="O35" s="33"/>
      <c r="P35" s="33"/>
      <c r="Q35" s="33"/>
      <c r="R35" s="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13"/>
      <c r="CK35" s="43">
        <f t="shared" si="3"/>
        <v>0</v>
      </c>
      <c r="CL35" s="46">
        <f t="shared" si="4"/>
        <v>0</v>
      </c>
      <c r="CM35" s="47" t="str">
        <f t="shared" si="13"/>
        <v/>
      </c>
      <c r="CN35" s="47">
        <f t="shared" si="14"/>
        <v>0</v>
      </c>
      <c r="CO35" s="47">
        <f t="shared" si="5"/>
        <v>0</v>
      </c>
      <c r="CP35" s="46">
        <f t="shared" si="6"/>
        <v>0</v>
      </c>
      <c r="CQ35" s="12">
        <f t="shared" si="21"/>
        <v>0</v>
      </c>
      <c r="CR35" s="48">
        <f t="shared" si="7"/>
        <v>0</v>
      </c>
      <c r="CS35" s="48">
        <f t="shared" si="15"/>
        <v>4500</v>
      </c>
      <c r="CT35" s="48" t="e">
        <f t="shared" si="16"/>
        <v>#VALUE!</v>
      </c>
      <c r="CU35" s="48">
        <f t="shared" si="17"/>
        <v>1080</v>
      </c>
      <c r="CV35" s="48">
        <f t="shared" si="18"/>
        <v>3420</v>
      </c>
      <c r="CW35" s="48"/>
      <c r="CX35" s="49">
        <v>27</v>
      </c>
      <c r="CY35" s="43">
        <v>2022</v>
      </c>
      <c r="CZ35" s="43">
        <v>1</v>
      </c>
      <c r="DA35" s="43"/>
      <c r="DB35" s="50">
        <v>44682</v>
      </c>
      <c r="DC35" s="45">
        <v>27</v>
      </c>
      <c r="DD35" s="45">
        <v>10</v>
      </c>
      <c r="DE35" s="45">
        <f t="shared" si="19"/>
        <v>37</v>
      </c>
      <c r="DF35" s="49" t="s">
        <v>54</v>
      </c>
      <c r="DG35" s="43" t="s">
        <v>29</v>
      </c>
      <c r="DH35" s="43" t="s">
        <v>34</v>
      </c>
      <c r="DI35" s="43"/>
      <c r="DJ35" s="43"/>
      <c r="DK35" s="43"/>
      <c r="DL35" s="43"/>
      <c r="DM35" s="43"/>
      <c r="DN35" s="43">
        <f t="shared" si="8"/>
        <v>1</v>
      </c>
      <c r="DO35" s="43">
        <f t="shared" si="9"/>
        <v>1</v>
      </c>
      <c r="DP35" s="43" t="str">
        <f t="shared" si="10"/>
        <v/>
      </c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13"/>
      <c r="EN35" s="13"/>
      <c r="EO35" s="13"/>
      <c r="EP35" s="13"/>
      <c r="EQ35" s="13"/>
    </row>
    <row r="36" spans="1:147" s="1" customFormat="1" ht="14.4" customHeight="1" x14ac:dyDescent="0.3">
      <c r="A36" s="2" t="str">
        <f t="shared" si="11"/>
        <v/>
      </c>
      <c r="B36" s="2" t="str">
        <f t="shared" si="12"/>
        <v/>
      </c>
      <c r="C36" s="2" t="str">
        <f t="shared" ref="C36" si="22">IF(A36&gt;0,B36,"")</f>
        <v/>
      </c>
      <c r="D36" s="2"/>
      <c r="E36" s="11" t="e">
        <f t="shared" si="0"/>
        <v>#N/A</v>
      </c>
      <c r="F36" s="11"/>
      <c r="G36" s="15"/>
      <c r="H36" s="42" t="str">
        <f t="shared" si="1"/>
        <v/>
      </c>
      <c r="I36" s="56"/>
      <c r="J36" s="56"/>
      <c r="K36" s="56"/>
      <c r="L36" s="56"/>
      <c r="M36" s="56"/>
      <c r="N36" s="57">
        <f t="shared" si="2"/>
        <v>0</v>
      </c>
      <c r="O36" s="33"/>
      <c r="P36" s="33"/>
      <c r="Q36" s="33"/>
      <c r="R36" s="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13"/>
      <c r="CK36" s="43">
        <f t="shared" si="3"/>
        <v>0</v>
      </c>
      <c r="CL36" s="46">
        <f t="shared" si="4"/>
        <v>0</v>
      </c>
      <c r="CM36" s="47" t="str">
        <f t="shared" si="13"/>
        <v/>
      </c>
      <c r="CN36" s="47">
        <f t="shared" si="14"/>
        <v>0</v>
      </c>
      <c r="CO36" s="47">
        <f t="shared" si="5"/>
        <v>0</v>
      </c>
      <c r="CP36" s="46">
        <f t="shared" si="6"/>
        <v>0</v>
      </c>
      <c r="CQ36" s="12">
        <f t="shared" si="21"/>
        <v>0</v>
      </c>
      <c r="CR36" s="48">
        <f t="shared" si="7"/>
        <v>0</v>
      </c>
      <c r="CS36" s="48">
        <f t="shared" si="15"/>
        <v>4500</v>
      </c>
      <c r="CT36" s="48" t="e">
        <f t="shared" si="16"/>
        <v>#VALUE!</v>
      </c>
      <c r="CU36" s="48">
        <f t="shared" si="17"/>
        <v>1080</v>
      </c>
      <c r="CV36" s="48">
        <f t="shared" si="18"/>
        <v>3420</v>
      </c>
      <c r="CW36" s="48"/>
      <c r="CX36" s="49">
        <v>28</v>
      </c>
      <c r="CY36" s="43">
        <v>2022</v>
      </c>
      <c r="CZ36" s="43">
        <v>2</v>
      </c>
      <c r="DA36" s="43"/>
      <c r="DB36" s="50">
        <v>44713</v>
      </c>
      <c r="DC36" s="45">
        <v>28</v>
      </c>
      <c r="DD36" s="45">
        <v>10</v>
      </c>
      <c r="DE36" s="45">
        <f t="shared" si="19"/>
        <v>38</v>
      </c>
      <c r="DF36" s="49" t="s">
        <v>54</v>
      </c>
      <c r="DG36" s="43" t="s">
        <v>29</v>
      </c>
      <c r="DH36" s="43" t="s">
        <v>33</v>
      </c>
      <c r="DI36" s="43"/>
      <c r="DJ36" s="43"/>
      <c r="DK36" s="43"/>
      <c r="DL36" s="43"/>
      <c r="DM36" s="43"/>
      <c r="DN36" s="43">
        <f t="shared" si="8"/>
        <v>1</v>
      </c>
      <c r="DO36" s="43">
        <f t="shared" si="9"/>
        <v>1</v>
      </c>
      <c r="DP36" s="43" t="str">
        <f t="shared" si="10"/>
        <v/>
      </c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13"/>
      <c r="EN36" s="13"/>
      <c r="EO36" s="13"/>
      <c r="EP36" s="13"/>
      <c r="EQ36" s="13"/>
    </row>
    <row r="37" spans="1:147" s="1" customFormat="1" ht="14.4" customHeight="1" x14ac:dyDescent="0.3">
      <c r="A37" s="19" t="str">
        <f t="shared" si="11"/>
        <v/>
      </c>
      <c r="B37" s="19" t="str">
        <f t="shared" si="12"/>
        <v/>
      </c>
      <c r="C37" s="19" t="str">
        <f t="shared" ref="C37:C42" si="23">IF(A37&gt;0,B37,"")</f>
        <v/>
      </c>
      <c r="D37" s="2"/>
      <c r="E37" s="11" t="e">
        <f t="shared" si="0"/>
        <v>#N/A</v>
      </c>
      <c r="F37" s="11"/>
      <c r="G37" s="15"/>
      <c r="H37" s="42" t="str">
        <f t="shared" si="1"/>
        <v/>
      </c>
      <c r="I37" s="56"/>
      <c r="J37" s="56"/>
      <c r="K37" s="56"/>
      <c r="L37" s="56"/>
      <c r="M37" s="56"/>
      <c r="N37" s="57">
        <f t="shared" si="2"/>
        <v>0</v>
      </c>
      <c r="O37" s="33"/>
      <c r="P37" s="33"/>
      <c r="Q37" s="33"/>
      <c r="R37" s="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13"/>
      <c r="CK37" s="43">
        <f t="shared" si="3"/>
        <v>0</v>
      </c>
      <c r="CL37" s="46">
        <f t="shared" si="4"/>
        <v>0</v>
      </c>
      <c r="CM37" s="47" t="str">
        <f t="shared" si="13"/>
        <v/>
      </c>
      <c r="CN37" s="47">
        <f t="shared" si="14"/>
        <v>0</v>
      </c>
      <c r="CO37" s="47">
        <f t="shared" si="5"/>
        <v>0</v>
      </c>
      <c r="CP37" s="46">
        <f t="shared" si="6"/>
        <v>0</v>
      </c>
      <c r="CQ37" s="12">
        <f t="shared" si="21"/>
        <v>0</v>
      </c>
      <c r="CR37" s="48">
        <f t="shared" si="7"/>
        <v>0</v>
      </c>
      <c r="CS37" s="48">
        <f t="shared" si="15"/>
        <v>4500</v>
      </c>
      <c r="CT37" s="48" t="e">
        <f t="shared" si="16"/>
        <v>#VALUE!</v>
      </c>
      <c r="CU37" s="48">
        <f t="shared" ref="CU37:CU42" si="24">CU36+CN37</f>
        <v>1080</v>
      </c>
      <c r="CV37" s="48">
        <f t="shared" ref="CV37:CV42" si="25">CV36+CO37</f>
        <v>3420</v>
      </c>
      <c r="CW37" s="48"/>
      <c r="CX37" s="49">
        <v>29</v>
      </c>
      <c r="CY37" s="43">
        <v>2022</v>
      </c>
      <c r="CZ37" s="43">
        <v>2</v>
      </c>
      <c r="DA37" s="43"/>
      <c r="DB37" s="50">
        <v>44743</v>
      </c>
      <c r="DC37" s="45">
        <v>29</v>
      </c>
      <c r="DD37" s="45">
        <v>11</v>
      </c>
      <c r="DE37" s="45">
        <f t="shared" si="19"/>
        <v>40</v>
      </c>
      <c r="DF37" s="49" t="s">
        <v>57</v>
      </c>
      <c r="DG37" s="43" t="s">
        <v>33</v>
      </c>
      <c r="DH37" s="43" t="s">
        <v>34</v>
      </c>
      <c r="DI37" s="43"/>
      <c r="DJ37" s="43"/>
      <c r="DK37" s="43"/>
      <c r="DL37" s="43"/>
      <c r="DM37" s="43"/>
      <c r="DN37" s="43">
        <f t="shared" si="8"/>
        <v>1</v>
      </c>
      <c r="DO37" s="43">
        <f t="shared" si="9"/>
        <v>1</v>
      </c>
      <c r="DP37" s="43" t="str">
        <f t="shared" si="10"/>
        <v/>
      </c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13"/>
      <c r="EN37" s="13"/>
      <c r="EO37" s="13"/>
      <c r="EP37" s="13"/>
      <c r="EQ37" s="13"/>
    </row>
    <row r="38" spans="1:147" s="1" customFormat="1" ht="14.4" customHeight="1" x14ac:dyDescent="0.3">
      <c r="A38" s="19" t="str">
        <f t="shared" si="11"/>
        <v/>
      </c>
      <c r="B38" s="19" t="str">
        <f t="shared" si="12"/>
        <v/>
      </c>
      <c r="C38" s="19" t="str">
        <f t="shared" si="23"/>
        <v/>
      </c>
      <c r="D38" s="2"/>
      <c r="E38" s="11" t="e">
        <f t="shared" si="0"/>
        <v>#N/A</v>
      </c>
      <c r="F38" s="11"/>
      <c r="G38" s="15"/>
      <c r="H38" s="42" t="str">
        <f t="shared" si="1"/>
        <v/>
      </c>
      <c r="I38" s="56"/>
      <c r="J38" s="56"/>
      <c r="K38" s="56"/>
      <c r="L38" s="56"/>
      <c r="M38" s="56"/>
      <c r="N38" s="57">
        <f t="shared" si="2"/>
        <v>0</v>
      </c>
      <c r="O38" s="33"/>
      <c r="P38" s="33"/>
      <c r="Q38" s="33"/>
      <c r="R38" s="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13"/>
      <c r="CK38" s="43">
        <f t="shared" si="3"/>
        <v>0</v>
      </c>
      <c r="CL38" s="46">
        <f t="shared" si="4"/>
        <v>0</v>
      </c>
      <c r="CM38" s="47" t="str">
        <f t="shared" si="13"/>
        <v/>
      </c>
      <c r="CN38" s="47">
        <f t="shared" si="14"/>
        <v>0</v>
      </c>
      <c r="CO38" s="47">
        <f t="shared" si="5"/>
        <v>0</v>
      </c>
      <c r="CP38" s="46">
        <f t="shared" si="6"/>
        <v>0</v>
      </c>
      <c r="CQ38" s="12">
        <f t="shared" si="21"/>
        <v>0</v>
      </c>
      <c r="CR38" s="48">
        <f t="shared" si="7"/>
        <v>0</v>
      </c>
      <c r="CS38" s="48">
        <f t="shared" si="15"/>
        <v>4500</v>
      </c>
      <c r="CT38" s="48" t="e">
        <f t="shared" si="16"/>
        <v>#VALUE!</v>
      </c>
      <c r="CU38" s="48">
        <f t="shared" si="24"/>
        <v>1080</v>
      </c>
      <c r="CV38" s="48">
        <f t="shared" si="25"/>
        <v>3420</v>
      </c>
      <c r="CW38" s="48"/>
      <c r="CX38" s="49">
        <v>30</v>
      </c>
      <c r="CY38" s="43">
        <v>2022</v>
      </c>
      <c r="CZ38" s="43">
        <v>2</v>
      </c>
      <c r="DA38" s="43"/>
      <c r="DB38" s="50">
        <v>44774</v>
      </c>
      <c r="DC38" s="45">
        <v>30</v>
      </c>
      <c r="DD38" s="45">
        <v>11</v>
      </c>
      <c r="DE38" s="45">
        <f t="shared" si="19"/>
        <v>41</v>
      </c>
      <c r="DF38" s="49" t="s">
        <v>57</v>
      </c>
      <c r="DG38" s="43" t="s">
        <v>29</v>
      </c>
      <c r="DH38" s="43" t="s">
        <v>34</v>
      </c>
      <c r="DI38" s="43"/>
      <c r="DJ38" s="43"/>
      <c r="DK38" s="43"/>
      <c r="DL38" s="43"/>
      <c r="DM38" s="43"/>
      <c r="DN38" s="43">
        <f t="shared" si="8"/>
        <v>1</v>
      </c>
      <c r="DO38" s="43">
        <f t="shared" si="9"/>
        <v>1</v>
      </c>
      <c r="DP38" s="43" t="str">
        <f t="shared" si="10"/>
        <v/>
      </c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13"/>
      <c r="EN38" s="13"/>
      <c r="EO38" s="13"/>
      <c r="EP38" s="13"/>
      <c r="EQ38" s="13"/>
    </row>
    <row r="39" spans="1:147" s="1" customFormat="1" ht="14.4" customHeight="1" x14ac:dyDescent="0.3">
      <c r="A39" s="19" t="str">
        <f t="shared" si="11"/>
        <v/>
      </c>
      <c r="B39" s="19" t="str">
        <f t="shared" si="12"/>
        <v/>
      </c>
      <c r="C39" s="19" t="str">
        <f t="shared" si="23"/>
        <v/>
      </c>
      <c r="D39" s="2"/>
      <c r="E39" s="11" t="e">
        <f t="shared" si="0"/>
        <v>#N/A</v>
      </c>
      <c r="G39" s="15"/>
      <c r="H39" s="42" t="str">
        <f t="shared" si="1"/>
        <v/>
      </c>
      <c r="I39" s="56"/>
      <c r="J39" s="56"/>
      <c r="K39" s="56"/>
      <c r="L39" s="56"/>
      <c r="M39" s="56"/>
      <c r="N39" s="57">
        <f t="shared" si="2"/>
        <v>0</v>
      </c>
      <c r="O39" s="33"/>
      <c r="P39" s="33"/>
      <c r="Q39" s="33"/>
      <c r="R39" s="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13"/>
      <c r="CK39" s="43">
        <f t="shared" si="3"/>
        <v>0</v>
      </c>
      <c r="CL39" s="46">
        <f t="shared" si="4"/>
        <v>0</v>
      </c>
      <c r="CM39" s="47" t="str">
        <f t="shared" si="13"/>
        <v/>
      </c>
      <c r="CN39" s="47">
        <f t="shared" si="14"/>
        <v>0</v>
      </c>
      <c r="CO39" s="47">
        <f t="shared" si="5"/>
        <v>0</v>
      </c>
      <c r="CP39" s="46">
        <f t="shared" si="6"/>
        <v>0</v>
      </c>
      <c r="CQ39" s="12">
        <f t="shared" si="21"/>
        <v>0</v>
      </c>
      <c r="CR39" s="48">
        <f t="shared" si="7"/>
        <v>0</v>
      </c>
      <c r="CS39" s="48">
        <f t="shared" si="15"/>
        <v>4500</v>
      </c>
      <c r="CT39" s="48" t="e">
        <f t="shared" si="16"/>
        <v>#VALUE!</v>
      </c>
      <c r="CU39" s="48">
        <f t="shared" si="24"/>
        <v>1080</v>
      </c>
      <c r="CV39" s="48">
        <f t="shared" si="25"/>
        <v>3420</v>
      </c>
      <c r="CW39" s="48"/>
      <c r="CX39" s="49">
        <v>31</v>
      </c>
      <c r="CY39" s="43">
        <v>2022</v>
      </c>
      <c r="CZ39" s="43">
        <v>3</v>
      </c>
      <c r="DA39" s="43"/>
      <c r="DB39" s="50">
        <v>44805</v>
      </c>
      <c r="DC39" s="45">
        <v>31</v>
      </c>
      <c r="DD39" s="45">
        <v>11</v>
      </c>
      <c r="DE39" s="45">
        <f t="shared" si="19"/>
        <v>42</v>
      </c>
      <c r="DF39" s="49" t="s">
        <v>57</v>
      </c>
      <c r="DG39" s="43" t="s">
        <v>29</v>
      </c>
      <c r="DH39" s="43" t="s">
        <v>33</v>
      </c>
      <c r="DI39" s="43"/>
      <c r="DJ39" s="43"/>
      <c r="DK39" s="43"/>
      <c r="DL39" s="43"/>
      <c r="DM39" s="43"/>
      <c r="DN39" s="43">
        <f t="shared" si="8"/>
        <v>1</v>
      </c>
      <c r="DO39" s="43">
        <f t="shared" si="9"/>
        <v>1</v>
      </c>
      <c r="DP39" s="43" t="str">
        <f t="shared" si="10"/>
        <v/>
      </c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13"/>
      <c r="EN39" s="13"/>
      <c r="EO39" s="13"/>
      <c r="EP39" s="13"/>
      <c r="EQ39" s="13"/>
    </row>
    <row r="40" spans="1:147" s="1" customFormat="1" ht="14.4" customHeight="1" x14ac:dyDescent="0.3">
      <c r="A40" s="19" t="str">
        <f t="shared" si="11"/>
        <v/>
      </c>
      <c r="B40" s="19" t="str">
        <f t="shared" si="12"/>
        <v/>
      </c>
      <c r="C40" s="19" t="str">
        <f t="shared" si="23"/>
        <v/>
      </c>
      <c r="D40" s="2"/>
      <c r="E40" s="11" t="e">
        <f t="shared" si="0"/>
        <v>#N/A</v>
      </c>
      <c r="G40" s="15"/>
      <c r="H40" s="42" t="str">
        <f t="shared" si="1"/>
        <v/>
      </c>
      <c r="I40" s="56"/>
      <c r="J40" s="56"/>
      <c r="K40" s="56"/>
      <c r="L40" s="56"/>
      <c r="M40" s="56"/>
      <c r="N40" s="57">
        <f t="shared" si="2"/>
        <v>0</v>
      </c>
      <c r="O40" s="33"/>
      <c r="P40" s="33"/>
      <c r="Q40" s="33"/>
      <c r="R40" s="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13"/>
      <c r="CK40" s="43">
        <f t="shared" si="3"/>
        <v>0</v>
      </c>
      <c r="CL40" s="46">
        <f t="shared" si="4"/>
        <v>0</v>
      </c>
      <c r="CM40" s="47" t="str">
        <f t="shared" si="13"/>
        <v/>
      </c>
      <c r="CN40" s="47">
        <f t="shared" si="14"/>
        <v>0</v>
      </c>
      <c r="CO40" s="47">
        <f t="shared" si="5"/>
        <v>0</v>
      </c>
      <c r="CP40" s="46">
        <f t="shared" si="6"/>
        <v>0</v>
      </c>
      <c r="CQ40" s="12">
        <f t="shared" si="21"/>
        <v>0</v>
      </c>
      <c r="CR40" s="48">
        <f t="shared" si="7"/>
        <v>0</v>
      </c>
      <c r="CS40" s="48">
        <f t="shared" si="15"/>
        <v>4500</v>
      </c>
      <c r="CT40" s="48" t="e">
        <f t="shared" si="16"/>
        <v>#VALUE!</v>
      </c>
      <c r="CU40" s="48">
        <f t="shared" si="24"/>
        <v>1080</v>
      </c>
      <c r="CV40" s="48">
        <f t="shared" si="25"/>
        <v>3420</v>
      </c>
      <c r="CW40" s="48"/>
      <c r="CX40" s="49">
        <v>32</v>
      </c>
      <c r="CY40" s="43">
        <v>2022</v>
      </c>
      <c r="CZ40" s="43">
        <v>3</v>
      </c>
      <c r="DA40" s="43"/>
      <c r="DB40" s="50">
        <v>44835</v>
      </c>
      <c r="DC40" s="45">
        <v>32</v>
      </c>
      <c r="DD40" s="45">
        <v>12</v>
      </c>
      <c r="DE40" s="45">
        <f t="shared" si="19"/>
        <v>44</v>
      </c>
      <c r="DF40" s="49" t="s">
        <v>60</v>
      </c>
      <c r="DG40" s="43" t="s">
        <v>33</v>
      </c>
      <c r="DH40" s="43" t="s">
        <v>34</v>
      </c>
      <c r="DI40" s="43"/>
      <c r="DJ40" s="43"/>
      <c r="DK40" s="43"/>
      <c r="DL40" s="43"/>
      <c r="DM40" s="43"/>
      <c r="DN40" s="43">
        <f t="shared" si="8"/>
        <v>1</v>
      </c>
      <c r="DO40" s="43">
        <f t="shared" si="9"/>
        <v>1</v>
      </c>
      <c r="DP40" s="43" t="str">
        <f t="shared" si="10"/>
        <v/>
      </c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13"/>
      <c r="EN40" s="13"/>
      <c r="EO40" s="13"/>
      <c r="EP40" s="13"/>
      <c r="EQ40" s="13"/>
    </row>
    <row r="41" spans="1:147" s="1" customFormat="1" ht="14.4" customHeight="1" x14ac:dyDescent="0.3">
      <c r="A41" s="19" t="str">
        <f t="shared" si="11"/>
        <v/>
      </c>
      <c r="B41" s="19" t="str">
        <f t="shared" si="12"/>
        <v/>
      </c>
      <c r="C41" s="19" t="str">
        <f t="shared" si="23"/>
        <v/>
      </c>
      <c r="D41" s="2"/>
      <c r="E41" s="11" t="e">
        <f t="shared" si="0"/>
        <v>#N/A</v>
      </c>
      <c r="G41" s="15"/>
      <c r="H41" s="42" t="str">
        <f t="shared" si="1"/>
        <v/>
      </c>
      <c r="I41" s="56"/>
      <c r="J41" s="56"/>
      <c r="K41" s="56"/>
      <c r="L41" s="56"/>
      <c r="M41" s="56"/>
      <c r="N41" s="57">
        <f t="shared" si="2"/>
        <v>0</v>
      </c>
      <c r="O41" s="33"/>
      <c r="P41" s="33"/>
      <c r="Q41" s="33"/>
      <c r="R41" s="9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13"/>
      <c r="CK41" s="43">
        <f t="shared" si="3"/>
        <v>0</v>
      </c>
      <c r="CL41" s="46">
        <f t="shared" si="4"/>
        <v>0</v>
      </c>
      <c r="CM41" s="47" t="str">
        <f t="shared" si="13"/>
        <v/>
      </c>
      <c r="CN41" s="47">
        <f t="shared" si="14"/>
        <v>0</v>
      </c>
      <c r="CO41" s="47">
        <f t="shared" si="5"/>
        <v>0</v>
      </c>
      <c r="CP41" s="46">
        <f t="shared" si="6"/>
        <v>0</v>
      </c>
      <c r="CQ41" s="12">
        <f t="shared" si="21"/>
        <v>0</v>
      </c>
      <c r="CR41" s="48">
        <f t="shared" si="7"/>
        <v>0</v>
      </c>
      <c r="CS41" s="48">
        <f t="shared" si="15"/>
        <v>4500</v>
      </c>
      <c r="CT41" s="48" t="e">
        <f t="shared" si="16"/>
        <v>#VALUE!</v>
      </c>
      <c r="CU41" s="48">
        <f t="shared" si="24"/>
        <v>1080</v>
      </c>
      <c r="CV41" s="48">
        <f t="shared" si="25"/>
        <v>3420</v>
      </c>
      <c r="CW41" s="48"/>
      <c r="CX41" s="49">
        <v>33</v>
      </c>
      <c r="CY41" s="43">
        <v>2022</v>
      </c>
      <c r="CZ41" s="43">
        <v>3</v>
      </c>
      <c r="DA41" s="43"/>
      <c r="DB41" s="50">
        <v>44866</v>
      </c>
      <c r="DC41" s="45">
        <v>33</v>
      </c>
      <c r="DD41" s="45">
        <v>12</v>
      </c>
      <c r="DE41" s="45">
        <f t="shared" si="19"/>
        <v>45</v>
      </c>
      <c r="DF41" s="49" t="s">
        <v>60</v>
      </c>
      <c r="DG41" s="43" t="s">
        <v>29</v>
      </c>
      <c r="DH41" s="43" t="s">
        <v>34</v>
      </c>
      <c r="DI41" s="43"/>
      <c r="DJ41" s="43"/>
      <c r="DK41" s="43"/>
      <c r="DL41" s="43"/>
      <c r="DM41" s="43"/>
      <c r="DN41" s="43">
        <f t="shared" si="8"/>
        <v>1</v>
      </c>
      <c r="DO41" s="43">
        <f t="shared" si="9"/>
        <v>1</v>
      </c>
      <c r="DP41" s="43" t="str">
        <f t="shared" si="10"/>
        <v/>
      </c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13"/>
      <c r="EN41" s="13"/>
      <c r="EO41" s="13"/>
      <c r="EP41" s="13"/>
      <c r="EQ41" s="13"/>
    </row>
    <row r="42" spans="1:147" s="1" customFormat="1" ht="15" thickBot="1" x14ac:dyDescent="0.35">
      <c r="A42" s="19" t="str">
        <f t="shared" si="11"/>
        <v/>
      </c>
      <c r="B42" s="19" t="str">
        <f t="shared" si="12"/>
        <v/>
      </c>
      <c r="C42" s="19" t="str">
        <f t="shared" si="23"/>
        <v/>
      </c>
      <c r="D42" s="2"/>
      <c r="E42" s="11" t="e">
        <f t="shared" si="0"/>
        <v>#N/A</v>
      </c>
      <c r="G42" s="20"/>
      <c r="H42" s="21" t="str">
        <f t="shared" si="1"/>
        <v/>
      </c>
      <c r="I42" s="58"/>
      <c r="J42" s="58"/>
      <c r="K42" s="58"/>
      <c r="L42" s="58"/>
      <c r="M42" s="58"/>
      <c r="N42" s="59">
        <f t="shared" si="2"/>
        <v>0</v>
      </c>
      <c r="O42" s="6"/>
      <c r="P42" s="6"/>
      <c r="Q42" s="6"/>
      <c r="R42" s="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13"/>
      <c r="CK42" s="43">
        <f t="shared" si="3"/>
        <v>0</v>
      </c>
      <c r="CL42" s="46">
        <f t="shared" si="4"/>
        <v>0</v>
      </c>
      <c r="CM42" s="47" t="str">
        <f t="shared" si="13"/>
        <v/>
      </c>
      <c r="CN42" s="47">
        <f t="shared" si="14"/>
        <v>0</v>
      </c>
      <c r="CO42" s="47">
        <f t="shared" si="5"/>
        <v>0</v>
      </c>
      <c r="CP42" s="46">
        <f t="shared" si="6"/>
        <v>0</v>
      </c>
      <c r="CQ42" s="12">
        <f t="shared" si="21"/>
        <v>0</v>
      </c>
      <c r="CR42" s="48">
        <f t="shared" si="7"/>
        <v>0</v>
      </c>
      <c r="CS42" s="48">
        <f t="shared" si="15"/>
        <v>4500</v>
      </c>
      <c r="CT42" s="48" t="e">
        <f t="shared" ref="CT42" si="26">CT41+CM42</f>
        <v>#VALUE!</v>
      </c>
      <c r="CU42" s="48">
        <f t="shared" si="24"/>
        <v>1080</v>
      </c>
      <c r="CV42" s="48">
        <f t="shared" si="25"/>
        <v>3420</v>
      </c>
      <c r="CW42" s="48"/>
      <c r="CX42" s="49">
        <v>34</v>
      </c>
      <c r="CY42" s="43">
        <v>2022</v>
      </c>
      <c r="CZ42" s="43">
        <v>4</v>
      </c>
      <c r="DA42" s="43"/>
      <c r="DB42" s="50">
        <v>44896</v>
      </c>
      <c r="DC42" s="45">
        <v>34</v>
      </c>
      <c r="DD42" s="45">
        <v>12</v>
      </c>
      <c r="DE42" s="45">
        <f t="shared" si="19"/>
        <v>46</v>
      </c>
      <c r="DF42" s="49" t="s">
        <v>60</v>
      </c>
      <c r="DG42" s="43" t="s">
        <v>29</v>
      </c>
      <c r="DH42" s="43" t="s">
        <v>33</v>
      </c>
      <c r="DI42" s="43"/>
      <c r="DJ42" s="43"/>
      <c r="DK42" s="43"/>
      <c r="DL42" s="43"/>
      <c r="DM42" s="43"/>
      <c r="DN42" s="43">
        <f t="shared" si="8"/>
        <v>1</v>
      </c>
      <c r="DO42" s="43">
        <f t="shared" si="9"/>
        <v>1</v>
      </c>
      <c r="DP42" s="43" t="str">
        <f t="shared" si="10"/>
        <v/>
      </c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13"/>
      <c r="EN42" s="13"/>
      <c r="EO42" s="13"/>
      <c r="EP42" s="13"/>
      <c r="EQ42" s="13"/>
    </row>
    <row r="43" spans="1:147" s="1" customFormat="1" x14ac:dyDescent="0.3">
      <c r="F43" s="13"/>
      <c r="CJ43" s="1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5"/>
      <c r="CY43" s="43"/>
      <c r="CZ43" s="43"/>
      <c r="DA43" s="43"/>
      <c r="DB43" s="43"/>
      <c r="DC43" s="43"/>
      <c r="DD43" s="43"/>
      <c r="DE43" s="43"/>
      <c r="DF43" s="49" t="s">
        <v>62</v>
      </c>
      <c r="DG43" s="43" t="s">
        <v>33</v>
      </c>
      <c r="DH43" s="43" t="s">
        <v>34</v>
      </c>
      <c r="DI43" s="43"/>
      <c r="DJ43" s="43"/>
      <c r="DK43" s="43"/>
      <c r="DL43" s="43"/>
      <c r="DM43" s="43"/>
      <c r="DN43" s="43">
        <f t="shared" si="8"/>
        <v>1</v>
      </c>
      <c r="DO43" s="43">
        <f t="shared" si="9"/>
        <v>1</v>
      </c>
      <c r="DP43" s="43" t="str">
        <f t="shared" si="10"/>
        <v/>
      </c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13"/>
      <c r="EN43" s="13"/>
      <c r="EO43" s="13"/>
      <c r="EP43" s="13"/>
      <c r="EQ43" s="13"/>
    </row>
    <row r="44" spans="1:147" s="1" customFormat="1" x14ac:dyDescent="0.3">
      <c r="F44" s="13"/>
      <c r="CJ44" s="1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5"/>
      <c r="CY44" s="43"/>
      <c r="CZ44" s="43"/>
      <c r="DA44" s="43"/>
      <c r="DB44" s="43"/>
      <c r="DC44" s="43"/>
      <c r="DD44" s="43"/>
      <c r="DE44" s="43"/>
      <c r="DF44" s="49" t="s">
        <v>62</v>
      </c>
      <c r="DG44" s="43" t="s">
        <v>29</v>
      </c>
      <c r="DH44" s="43" t="s">
        <v>34</v>
      </c>
      <c r="DI44" s="43"/>
      <c r="DJ44" s="43"/>
      <c r="DK44" s="43"/>
      <c r="DL44" s="43"/>
      <c r="DM44" s="43"/>
      <c r="DN44" s="43">
        <f t="shared" si="8"/>
        <v>1</v>
      </c>
      <c r="DO44" s="43">
        <f t="shared" si="9"/>
        <v>1</v>
      </c>
      <c r="DP44" s="43" t="str">
        <f t="shared" si="10"/>
        <v/>
      </c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13"/>
      <c r="EN44" s="13"/>
      <c r="EO44" s="13"/>
      <c r="EP44" s="13"/>
      <c r="EQ44" s="13"/>
    </row>
    <row r="45" spans="1:147" s="1" customFormat="1" x14ac:dyDescent="0.3">
      <c r="F45" s="13"/>
      <c r="CJ45" s="1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5"/>
      <c r="CY45" s="43"/>
      <c r="CZ45" s="43"/>
      <c r="DA45" s="43"/>
      <c r="DB45" s="43"/>
      <c r="DC45" s="43"/>
      <c r="DD45" s="43"/>
      <c r="DE45" s="43"/>
      <c r="DF45" s="46"/>
      <c r="DG45" s="43"/>
      <c r="DH45" s="43"/>
      <c r="DI45" s="43"/>
      <c r="DJ45" s="43"/>
      <c r="DK45" s="46"/>
      <c r="DL45" s="46"/>
      <c r="DM45" s="43"/>
      <c r="DN45" s="43">
        <f t="shared" si="8"/>
        <v>1</v>
      </c>
      <c r="DO45" s="43">
        <f t="shared" si="9"/>
        <v>1</v>
      </c>
      <c r="DP45" s="43" t="str">
        <f t="shared" si="10"/>
        <v/>
      </c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13"/>
      <c r="EN45" s="13"/>
      <c r="EO45" s="13"/>
      <c r="EP45" s="13"/>
      <c r="EQ45" s="13"/>
    </row>
    <row r="46" spans="1:147" s="1" customFormat="1" x14ac:dyDescent="0.3">
      <c r="F46" s="13"/>
      <c r="CJ46" s="1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5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13"/>
      <c r="EN46" s="13"/>
      <c r="EO46" s="13"/>
      <c r="EP46" s="13"/>
      <c r="EQ46" s="13"/>
    </row>
    <row r="47" spans="1:147" s="1" customFormat="1" x14ac:dyDescent="0.3">
      <c r="F47" s="13"/>
      <c r="CJ47" s="1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5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13"/>
      <c r="EN47" s="13"/>
      <c r="EO47" s="13"/>
      <c r="EP47" s="13"/>
      <c r="EQ47" s="13"/>
    </row>
    <row r="48" spans="1:147" s="1" customFormat="1" x14ac:dyDescent="0.3">
      <c r="F48" s="13"/>
      <c r="G48" s="13"/>
      <c r="N48" s="16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5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13"/>
      <c r="EN48" s="13"/>
      <c r="EO48" s="13"/>
      <c r="EP48" s="13"/>
      <c r="EQ48" s="13"/>
    </row>
    <row r="49" spans="1:147" s="1" customFormat="1" x14ac:dyDescent="0.3">
      <c r="F49" s="13"/>
      <c r="G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5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13"/>
      <c r="EN49" s="13"/>
      <c r="EO49" s="13"/>
      <c r="EP49" s="13"/>
      <c r="EQ49" s="13"/>
    </row>
    <row r="50" spans="1:147" s="1" customFormat="1" x14ac:dyDescent="0.3"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5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13"/>
      <c r="EN50" s="13"/>
      <c r="EO50" s="13"/>
      <c r="EP50" s="13"/>
      <c r="EQ50" s="13"/>
    </row>
    <row r="51" spans="1:147" s="1" customFormat="1" x14ac:dyDescent="0.3"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5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13"/>
      <c r="EN51" s="13"/>
      <c r="EO51" s="13"/>
      <c r="EP51" s="13"/>
      <c r="EQ51" s="13"/>
    </row>
    <row r="52" spans="1:147" s="1" customFormat="1" hidden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5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13"/>
      <c r="EN52" s="13"/>
      <c r="EO52" s="13"/>
      <c r="EP52" s="13"/>
      <c r="EQ52" s="13"/>
    </row>
    <row r="53" spans="1:147" s="1" customFormat="1" hidden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5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13"/>
      <c r="EN53" s="13"/>
      <c r="EO53" s="13"/>
      <c r="EP53" s="13"/>
      <c r="EQ53" s="13"/>
    </row>
    <row r="54" spans="1:147" s="1" customFormat="1" hidden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5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13"/>
      <c r="EN54" s="13"/>
      <c r="EO54" s="13"/>
      <c r="EP54" s="13"/>
      <c r="EQ54" s="13"/>
    </row>
    <row r="55" spans="1:147" s="13" customFormat="1" hidden="1" x14ac:dyDescent="0.3"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5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</row>
    <row r="56" spans="1:147" s="13" customFormat="1" hidden="1" x14ac:dyDescent="0.3">
      <c r="H56" s="1" t="s">
        <v>66</v>
      </c>
      <c r="I56" s="16">
        <f>SUM(I9:I36)</f>
        <v>20000</v>
      </c>
      <c r="J56" s="16">
        <f>SUM(J9:J36)</f>
        <v>100000</v>
      </c>
      <c r="K56" s="16">
        <f>SUM(K9:K36)/COUNTIF(K9:K36,"&gt;0")</f>
        <v>4500</v>
      </c>
      <c r="L56" s="16">
        <f>SUM(L9:L36)/COUNTIF(L9:L36,"&gt;0")</f>
        <v>25000</v>
      </c>
      <c r="M56" s="16">
        <f>SUM(M9:M36)/COUNTIF(M9:M36,"&gt;0")</f>
        <v>10000</v>
      </c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5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</row>
    <row r="57" spans="1:147" s="13" customFormat="1" hidden="1" x14ac:dyDescent="0.3">
      <c r="K57" s="17">
        <f>SUM(K9:K42)</f>
        <v>4500</v>
      </c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5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</row>
    <row r="58" spans="1:147" s="13" customFormat="1" hidden="1" x14ac:dyDescent="0.3"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5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</row>
    <row r="59" spans="1:147" s="13" customFormat="1" hidden="1" x14ac:dyDescent="0.3"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5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</row>
    <row r="60" spans="1:147" s="13" customFormat="1" hidden="1" x14ac:dyDescent="0.3"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5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</row>
    <row r="61" spans="1:147" s="13" customFormat="1" hidden="1" x14ac:dyDescent="0.3"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5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</row>
    <row r="62" spans="1:147" s="13" customFormat="1" hidden="1" x14ac:dyDescent="0.3"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5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</row>
    <row r="63" spans="1:147" s="13" customFormat="1" hidden="1" x14ac:dyDescent="0.3"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5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</row>
    <row r="64" spans="1:147" s="13" customFormat="1" x14ac:dyDescent="0.3"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5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</row>
    <row r="65" spans="89:142" s="13" customFormat="1" x14ac:dyDescent="0.3"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5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</row>
    <row r="66" spans="89:142" s="13" customFormat="1" x14ac:dyDescent="0.3"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5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</row>
    <row r="67" spans="89:142" s="13" customFormat="1" x14ac:dyDescent="0.3"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5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</row>
    <row r="68" spans="89:142" s="13" customFormat="1" x14ac:dyDescent="0.3"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5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</row>
    <row r="69" spans="89:142" s="13" customFormat="1" x14ac:dyDescent="0.3"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5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</row>
    <row r="70" spans="89:142" s="13" customFormat="1" x14ac:dyDescent="0.3"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5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</row>
    <row r="71" spans="89:142" s="13" customFormat="1" x14ac:dyDescent="0.3"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5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</row>
    <row r="72" spans="89:142" s="13" customFormat="1" x14ac:dyDescent="0.3"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5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</row>
    <row r="73" spans="89:142" s="13" customFormat="1" x14ac:dyDescent="0.3"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5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</row>
    <row r="74" spans="89:142" s="13" customFormat="1" x14ac:dyDescent="0.3"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5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</row>
    <row r="75" spans="89:142" s="13" customFormat="1" x14ac:dyDescent="0.3"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5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</row>
    <row r="76" spans="89:142" s="13" customFormat="1" x14ac:dyDescent="0.3"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5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</row>
    <row r="77" spans="89:142" s="13" customFormat="1" x14ac:dyDescent="0.3"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5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</row>
    <row r="78" spans="89:142" s="13" customFormat="1" x14ac:dyDescent="0.3"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5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</row>
    <row r="79" spans="89:142" s="13" customFormat="1" x14ac:dyDescent="0.3"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5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</row>
    <row r="80" spans="89:142" s="13" customFormat="1" x14ac:dyDescent="0.3"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5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</row>
    <row r="81" spans="1:142" s="13" customFormat="1" x14ac:dyDescent="0.3"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5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</row>
    <row r="82" spans="1:142" s="13" customFormat="1" x14ac:dyDescent="0.3"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5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</row>
    <row r="83" spans="1:142" s="13" customFormat="1" x14ac:dyDescent="0.3"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5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</row>
    <row r="84" spans="1:142" s="13" customFormat="1" x14ac:dyDescent="0.3"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5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</row>
    <row r="85" spans="1:142" s="13" customFormat="1" x14ac:dyDescent="0.3"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5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</row>
    <row r="86" spans="1:142" s="13" customFormat="1" x14ac:dyDescent="0.3">
      <c r="F86" s="1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5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</row>
    <row r="87" spans="1:142" s="13" customFormat="1" x14ac:dyDescent="0.3">
      <c r="F87" s="1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5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</row>
    <row r="88" spans="1:142" s="13" customFormat="1" x14ac:dyDescent="0.3">
      <c r="F88" s="1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5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</row>
    <row r="89" spans="1:142" s="13" customFormat="1" x14ac:dyDescent="0.3">
      <c r="F89" s="1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5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</row>
    <row r="90" spans="1:142" s="13" customFormat="1" x14ac:dyDescent="0.3">
      <c r="F90" s="1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5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</row>
    <row r="91" spans="1:142" s="13" customFormat="1" x14ac:dyDescent="0.3">
      <c r="F91" s="1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5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</row>
    <row r="92" spans="1:142" s="13" customFormat="1" x14ac:dyDescent="0.3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5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</row>
    <row r="93" spans="1:142" s="13" customFormat="1" x14ac:dyDescent="0.3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5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</row>
    <row r="94" spans="1:142" s="13" customFormat="1" x14ac:dyDescent="0.3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5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</row>
    <row r="95" spans="1:142" s="13" customFormat="1" x14ac:dyDescent="0.3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5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</row>
    <row r="96" spans="1:142" s="13" customForma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5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</row>
    <row r="97" spans="1:147" s="13" customForma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5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</row>
    <row r="98" spans="1:147" s="13" customForma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5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</row>
    <row r="99" spans="1:147" s="1" customFormat="1" x14ac:dyDescent="0.3">
      <c r="CJ99" s="1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5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13"/>
      <c r="EN99" s="13"/>
      <c r="EO99" s="13"/>
      <c r="EP99" s="13"/>
      <c r="EQ99" s="13"/>
    </row>
    <row r="100" spans="1:147" s="1" customFormat="1" x14ac:dyDescent="0.3">
      <c r="CJ100" s="1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5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13"/>
      <c r="EN100" s="13"/>
      <c r="EO100" s="13"/>
      <c r="EP100" s="13"/>
      <c r="EQ100" s="13"/>
    </row>
    <row r="101" spans="1:147" s="1" customFormat="1" x14ac:dyDescent="0.3">
      <c r="CJ101" s="1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5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13"/>
      <c r="EN101" s="13"/>
      <c r="EO101" s="13"/>
      <c r="EP101" s="13"/>
      <c r="EQ101" s="13"/>
    </row>
    <row r="102" spans="1:147" s="1" customFormat="1" x14ac:dyDescent="0.3">
      <c r="CJ102" s="1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5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13"/>
      <c r="EN102" s="13"/>
      <c r="EO102" s="13"/>
      <c r="EP102" s="13"/>
      <c r="EQ102" s="13"/>
    </row>
    <row r="103" spans="1:147" s="1" customFormat="1" x14ac:dyDescent="0.3">
      <c r="CJ103" s="1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5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13"/>
      <c r="EN103" s="13"/>
      <c r="EO103" s="13"/>
      <c r="EP103" s="13"/>
      <c r="EQ103" s="13"/>
    </row>
    <row r="104" spans="1:147" s="1" customFormat="1" x14ac:dyDescent="0.3">
      <c r="CJ104" s="1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5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13"/>
      <c r="EN104" s="13"/>
      <c r="EO104" s="13"/>
      <c r="EP104" s="13"/>
      <c r="EQ104" s="13"/>
    </row>
    <row r="105" spans="1:147" s="1" customFormat="1" x14ac:dyDescent="0.3">
      <c r="CJ105" s="1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5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13"/>
      <c r="EN105" s="13"/>
      <c r="EO105" s="13"/>
      <c r="EP105" s="13"/>
      <c r="EQ105" s="13"/>
    </row>
    <row r="106" spans="1:147" s="1" customFormat="1" x14ac:dyDescent="0.3">
      <c r="CJ106" s="1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5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13"/>
      <c r="EN106" s="13"/>
      <c r="EO106" s="13"/>
      <c r="EP106" s="13"/>
      <c r="EQ106" s="13"/>
    </row>
    <row r="107" spans="1:147" s="1" customFormat="1" x14ac:dyDescent="0.3">
      <c r="CJ107" s="1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5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13"/>
      <c r="EN107" s="13"/>
      <c r="EO107" s="13"/>
      <c r="EP107" s="13"/>
      <c r="EQ107" s="13"/>
    </row>
    <row r="108" spans="1:147" s="1" customFormat="1" x14ac:dyDescent="0.3">
      <c r="CJ108" s="1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5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13"/>
      <c r="EN108" s="13"/>
      <c r="EO108" s="13"/>
      <c r="EP108" s="13"/>
      <c r="EQ108" s="13"/>
    </row>
    <row r="109" spans="1:147" s="1" customFormat="1" x14ac:dyDescent="0.3">
      <c r="CJ109" s="1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5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13"/>
      <c r="EN109" s="13"/>
      <c r="EO109" s="13"/>
      <c r="EP109" s="13"/>
      <c r="EQ109" s="13"/>
    </row>
    <row r="110" spans="1:147" s="1" customFormat="1" x14ac:dyDescent="0.3">
      <c r="CJ110" s="1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5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13"/>
      <c r="EN110" s="13"/>
      <c r="EO110" s="13"/>
      <c r="EP110" s="13"/>
      <c r="EQ110" s="13"/>
    </row>
    <row r="111" spans="1:147" s="1" customFormat="1" x14ac:dyDescent="0.3">
      <c r="CJ111" s="1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5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13"/>
      <c r="EN111" s="13"/>
      <c r="EO111" s="13"/>
      <c r="EP111" s="13"/>
      <c r="EQ111" s="13"/>
    </row>
    <row r="112" spans="1:147" s="1" customFormat="1" x14ac:dyDescent="0.3">
      <c r="CJ112" s="1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5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13"/>
      <c r="EN112" s="13"/>
      <c r="EO112" s="13"/>
      <c r="EP112" s="13"/>
      <c r="EQ112" s="13"/>
    </row>
    <row r="113" spans="88:147" s="1" customFormat="1" x14ac:dyDescent="0.3">
      <c r="CJ113" s="1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5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13"/>
      <c r="EN113" s="13"/>
      <c r="EO113" s="13"/>
      <c r="EP113" s="13"/>
      <c r="EQ113" s="13"/>
    </row>
    <row r="114" spans="88:147" s="1" customFormat="1" x14ac:dyDescent="0.3">
      <c r="CJ114" s="1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5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13"/>
      <c r="EN114" s="13"/>
      <c r="EO114" s="13"/>
      <c r="EP114" s="13"/>
      <c r="EQ114" s="13"/>
    </row>
    <row r="115" spans="88:147" s="1" customFormat="1" x14ac:dyDescent="0.3">
      <c r="CJ115" s="1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5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13"/>
      <c r="EN115" s="13"/>
      <c r="EO115" s="13"/>
      <c r="EP115" s="13"/>
      <c r="EQ115" s="13"/>
    </row>
    <row r="116" spans="88:147" s="1" customFormat="1" x14ac:dyDescent="0.3">
      <c r="CJ116" s="1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5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</row>
    <row r="117" spans="88:147" s="1" customFormat="1" x14ac:dyDescent="0.3">
      <c r="CJ117" s="1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5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</row>
    <row r="118" spans="88:147" s="1" customFormat="1" x14ac:dyDescent="0.3">
      <c r="CJ118" s="1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5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</row>
    <row r="119" spans="88:147" s="1" customFormat="1" x14ac:dyDescent="0.3">
      <c r="CJ119" s="1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5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</row>
    <row r="120" spans="88:147" s="1" customFormat="1" x14ac:dyDescent="0.3">
      <c r="CJ120" s="1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5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</row>
    <row r="121" spans="88:147" s="1" customFormat="1" x14ac:dyDescent="0.3">
      <c r="CJ121" s="1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5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</row>
    <row r="122" spans="88:147" s="1" customFormat="1" x14ac:dyDescent="0.3">
      <c r="CJ122" s="1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5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</row>
    <row r="123" spans="88:147" s="1" customFormat="1" x14ac:dyDescent="0.3">
      <c r="CJ123" s="1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5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</row>
    <row r="124" spans="88:147" s="1" customFormat="1" x14ac:dyDescent="0.3">
      <c r="CJ124" s="1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5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</row>
    <row r="125" spans="88:147" s="1" customFormat="1" x14ac:dyDescent="0.3">
      <c r="CJ125" s="1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5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</row>
    <row r="126" spans="88:147" s="1" customFormat="1" x14ac:dyDescent="0.3">
      <c r="CJ126" s="1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5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</row>
    <row r="127" spans="88:147" s="1" customFormat="1" x14ac:dyDescent="0.3">
      <c r="CJ127" s="1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5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</row>
    <row r="128" spans="88:147" s="1" customFormat="1" x14ac:dyDescent="0.3">
      <c r="CJ128" s="1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5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</row>
    <row r="129" spans="88:142" s="1" customFormat="1" x14ac:dyDescent="0.3">
      <c r="CJ129" s="1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5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</row>
    <row r="130" spans="88:142" s="1" customFormat="1" x14ac:dyDescent="0.3">
      <c r="CJ130" s="1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5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</row>
    <row r="131" spans="88:142" s="1" customFormat="1" x14ac:dyDescent="0.3">
      <c r="CJ131" s="1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5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</row>
    <row r="132" spans="88:142" s="1" customFormat="1" x14ac:dyDescent="0.3">
      <c r="CJ132" s="1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5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</row>
    <row r="133" spans="88:142" s="1" customFormat="1" x14ac:dyDescent="0.3">
      <c r="CJ133" s="1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5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</row>
    <row r="134" spans="88:142" s="1" customFormat="1" x14ac:dyDescent="0.3">
      <c r="CJ134" s="1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5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</row>
    <row r="135" spans="88:142" s="1" customFormat="1" x14ac:dyDescent="0.3">
      <c r="CJ135" s="1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5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</row>
    <row r="136" spans="88:142" s="1" customFormat="1" x14ac:dyDescent="0.3">
      <c r="CJ136" s="1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5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</row>
    <row r="137" spans="88:142" s="1" customFormat="1" x14ac:dyDescent="0.3">
      <c r="CJ137" s="1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5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</row>
    <row r="138" spans="88:142" s="1" customFormat="1" x14ac:dyDescent="0.3">
      <c r="CJ138" s="1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5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</row>
    <row r="139" spans="88:142" s="1" customFormat="1" x14ac:dyDescent="0.3">
      <c r="CJ139" s="1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5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</row>
    <row r="140" spans="88:142" s="1" customFormat="1" x14ac:dyDescent="0.3">
      <c r="CJ140" s="1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5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</row>
    <row r="141" spans="88:142" s="1" customFormat="1" x14ac:dyDescent="0.3">
      <c r="CJ141" s="1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5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</row>
    <row r="142" spans="88:142" s="1" customFormat="1" x14ac:dyDescent="0.3">
      <c r="CJ142" s="1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5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</row>
    <row r="143" spans="88:142" s="1" customFormat="1" x14ac:dyDescent="0.3">
      <c r="CJ143" s="1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5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</row>
    <row r="144" spans="88:142" s="1" customFormat="1" x14ac:dyDescent="0.3">
      <c r="CJ144" s="1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5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</row>
    <row r="145" spans="88:142" s="1" customFormat="1" x14ac:dyDescent="0.3">
      <c r="CJ145" s="1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5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</row>
    <row r="146" spans="88:142" s="1" customFormat="1" x14ac:dyDescent="0.3">
      <c r="CJ146" s="1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5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</row>
    <row r="147" spans="88:142" s="1" customFormat="1" x14ac:dyDescent="0.3">
      <c r="CJ147" s="1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5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</row>
    <row r="148" spans="88:142" s="1" customFormat="1" x14ac:dyDescent="0.3">
      <c r="CJ148" s="1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5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</row>
    <row r="149" spans="88:142" s="1" customFormat="1" x14ac:dyDescent="0.3">
      <c r="CJ149" s="1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5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</row>
    <row r="150" spans="88:142" s="1" customFormat="1" x14ac:dyDescent="0.3">
      <c r="CJ150" s="1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5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</row>
    <row r="151" spans="88:142" s="1" customFormat="1" x14ac:dyDescent="0.3">
      <c r="CJ151" s="1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5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</row>
    <row r="152" spans="88:142" s="1" customFormat="1" x14ac:dyDescent="0.3">
      <c r="CJ152" s="1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5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</row>
    <row r="153" spans="88:142" s="1" customFormat="1" x14ac:dyDescent="0.3">
      <c r="CJ153" s="1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5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</row>
    <row r="154" spans="88:142" s="1" customFormat="1" x14ac:dyDescent="0.3">
      <c r="CJ154" s="1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5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</row>
    <row r="155" spans="88:142" s="1" customFormat="1" x14ac:dyDescent="0.3">
      <c r="CJ155" s="1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5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</row>
    <row r="156" spans="88:142" s="1" customFormat="1" x14ac:dyDescent="0.3">
      <c r="CJ156" s="1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5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</row>
    <row r="157" spans="88:142" s="1" customFormat="1" x14ac:dyDescent="0.3">
      <c r="CJ157" s="1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5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</row>
    <row r="158" spans="88:142" s="1" customFormat="1" x14ac:dyDescent="0.3">
      <c r="CJ158" s="1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5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</row>
    <row r="159" spans="88:142" s="1" customFormat="1" x14ac:dyDescent="0.3">
      <c r="CJ159" s="1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5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</row>
    <row r="160" spans="88:142" s="1" customFormat="1" x14ac:dyDescent="0.3">
      <c r="CJ160" s="1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5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</row>
    <row r="161" spans="88:142" s="1" customFormat="1" x14ac:dyDescent="0.3">
      <c r="CJ161" s="1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5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</row>
    <row r="162" spans="88:142" s="1" customFormat="1" x14ac:dyDescent="0.3">
      <c r="CJ162" s="1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5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</row>
    <row r="163" spans="88:142" s="1" customFormat="1" x14ac:dyDescent="0.3">
      <c r="CJ163" s="1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5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</row>
    <row r="164" spans="88:142" s="1" customFormat="1" x14ac:dyDescent="0.3">
      <c r="CJ164" s="1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5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</row>
    <row r="165" spans="88:142" s="1" customFormat="1" x14ac:dyDescent="0.3">
      <c r="CJ165" s="1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5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</row>
    <row r="166" spans="88:142" s="1" customFormat="1" x14ac:dyDescent="0.3">
      <c r="CJ166" s="1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5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</row>
    <row r="167" spans="88:142" s="1" customFormat="1" x14ac:dyDescent="0.3">
      <c r="CJ167" s="1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5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</row>
    <row r="168" spans="88:142" s="1" customFormat="1" x14ac:dyDescent="0.3">
      <c r="CJ168" s="1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5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</row>
    <row r="169" spans="88:142" s="1" customFormat="1" x14ac:dyDescent="0.3">
      <c r="CJ169" s="1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5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</row>
    <row r="170" spans="88:142" s="1" customFormat="1" x14ac:dyDescent="0.3">
      <c r="CJ170" s="1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5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</row>
    <row r="171" spans="88:142" s="1" customFormat="1" x14ac:dyDescent="0.3">
      <c r="CJ171" s="1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5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</row>
    <row r="172" spans="88:142" s="1" customFormat="1" x14ac:dyDescent="0.3">
      <c r="CJ172" s="1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5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</row>
    <row r="173" spans="88:142" s="1" customFormat="1" x14ac:dyDescent="0.3">
      <c r="CJ173" s="1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5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</row>
    <row r="174" spans="88:142" s="1" customFormat="1" x14ac:dyDescent="0.3">
      <c r="CJ174" s="1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5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</row>
    <row r="175" spans="88:142" s="1" customFormat="1" x14ac:dyDescent="0.3">
      <c r="CJ175" s="1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5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</row>
    <row r="176" spans="88:142" s="1" customFormat="1" x14ac:dyDescent="0.3">
      <c r="CJ176" s="1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5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</row>
    <row r="177" spans="88:142" s="1" customFormat="1" x14ac:dyDescent="0.3">
      <c r="CJ177" s="1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5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</row>
    <row r="178" spans="88:142" s="1" customFormat="1" x14ac:dyDescent="0.3">
      <c r="CJ178" s="1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5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</row>
    <row r="179" spans="88:142" s="1" customFormat="1" x14ac:dyDescent="0.3">
      <c r="CJ179" s="1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5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</row>
    <row r="180" spans="88:142" s="1" customFormat="1" x14ac:dyDescent="0.3">
      <c r="CJ180" s="1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5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</row>
    <row r="181" spans="88:142" s="1" customFormat="1" x14ac:dyDescent="0.3">
      <c r="CJ181" s="1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5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</row>
    <row r="182" spans="88:142" s="1" customFormat="1" x14ac:dyDescent="0.3">
      <c r="CJ182" s="1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5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</row>
    <row r="183" spans="88:142" s="1" customFormat="1" x14ac:dyDescent="0.3">
      <c r="CJ183" s="1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5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</row>
    <row r="184" spans="88:142" s="1" customFormat="1" x14ac:dyDescent="0.3">
      <c r="CJ184" s="1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5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</row>
    <row r="185" spans="88:142" s="1" customFormat="1" x14ac:dyDescent="0.3">
      <c r="CJ185" s="1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5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</row>
    <row r="186" spans="88:142" s="1" customFormat="1" x14ac:dyDescent="0.3">
      <c r="CJ186" s="1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5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</row>
    <row r="187" spans="88:142" s="1" customFormat="1" x14ac:dyDescent="0.3">
      <c r="CJ187" s="1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5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</row>
    <row r="188" spans="88:142" s="1" customFormat="1" x14ac:dyDescent="0.3">
      <c r="CJ188" s="1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5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</row>
    <row r="189" spans="88:142" s="1" customFormat="1" x14ac:dyDescent="0.3">
      <c r="CJ189" s="1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5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</row>
    <row r="190" spans="88:142" s="1" customFormat="1" x14ac:dyDescent="0.3">
      <c r="CJ190" s="1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5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</row>
    <row r="191" spans="88:142" s="1" customFormat="1" x14ac:dyDescent="0.3">
      <c r="CJ191" s="1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5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</row>
    <row r="192" spans="88:142" s="1" customFormat="1" x14ac:dyDescent="0.3">
      <c r="CJ192" s="1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5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</row>
    <row r="193" spans="88:142" s="1" customFormat="1" x14ac:dyDescent="0.3">
      <c r="CJ193" s="1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5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</row>
    <row r="194" spans="88:142" s="1" customFormat="1" x14ac:dyDescent="0.3">
      <c r="CJ194" s="1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5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</row>
    <row r="195" spans="88:142" s="1" customFormat="1" x14ac:dyDescent="0.3">
      <c r="CJ195" s="1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5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</row>
    <row r="196" spans="88:142" s="1" customFormat="1" x14ac:dyDescent="0.3">
      <c r="CJ196" s="1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5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</row>
    <row r="197" spans="88:142" s="1" customFormat="1" x14ac:dyDescent="0.3">
      <c r="CJ197" s="1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5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</row>
    <row r="198" spans="88:142" s="1" customFormat="1" x14ac:dyDescent="0.3">
      <c r="CJ198" s="1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5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</row>
    <row r="199" spans="88:142" s="1" customFormat="1" x14ac:dyDescent="0.3">
      <c r="CJ199" s="1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5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</row>
    <row r="200" spans="88:142" s="1" customFormat="1" x14ac:dyDescent="0.3">
      <c r="CJ200" s="1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5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</row>
    <row r="201" spans="88:142" s="1" customFormat="1" x14ac:dyDescent="0.3">
      <c r="CJ201" s="1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5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</row>
    <row r="202" spans="88:142" s="1" customFormat="1" x14ac:dyDescent="0.3">
      <c r="CJ202" s="1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5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</row>
    <row r="203" spans="88:142" s="1" customFormat="1" x14ac:dyDescent="0.3">
      <c r="CJ203" s="1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5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</row>
    <row r="204" spans="88:142" s="1" customFormat="1" x14ac:dyDescent="0.3">
      <c r="CJ204" s="1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5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</row>
    <row r="205" spans="88:142" s="1" customFormat="1" x14ac:dyDescent="0.3">
      <c r="CJ205" s="1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5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</row>
    <row r="206" spans="88:142" s="1" customFormat="1" x14ac:dyDescent="0.3">
      <c r="CJ206" s="1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5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</row>
    <row r="207" spans="88:142" s="1" customFormat="1" x14ac:dyDescent="0.3">
      <c r="CJ207" s="1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5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</row>
    <row r="208" spans="88:142" s="1" customFormat="1" x14ac:dyDescent="0.3">
      <c r="CJ208" s="1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5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</row>
    <row r="209" spans="88:142" s="1" customFormat="1" x14ac:dyDescent="0.3">
      <c r="CJ209" s="1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5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</row>
    <row r="210" spans="88:142" s="1" customFormat="1" x14ac:dyDescent="0.3">
      <c r="CJ210" s="1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5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</row>
    <row r="211" spans="88:142" s="1" customFormat="1" x14ac:dyDescent="0.3">
      <c r="CJ211" s="1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5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</row>
    <row r="212" spans="88:142" s="1" customFormat="1" x14ac:dyDescent="0.3">
      <c r="CJ212" s="1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5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</row>
    <row r="213" spans="88:142" s="1" customFormat="1" x14ac:dyDescent="0.3">
      <c r="CJ213" s="1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5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</row>
    <row r="214" spans="88:142" s="1" customFormat="1" x14ac:dyDescent="0.3">
      <c r="CJ214" s="1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5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</row>
    <row r="215" spans="88:142" s="1" customFormat="1" x14ac:dyDescent="0.3">
      <c r="CJ215" s="1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5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</row>
    <row r="216" spans="88:142" s="1" customFormat="1" x14ac:dyDescent="0.3">
      <c r="CJ216" s="1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5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</row>
    <row r="217" spans="88:142" s="1" customFormat="1" x14ac:dyDescent="0.3">
      <c r="CJ217" s="1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5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</row>
    <row r="218" spans="88:142" s="1" customFormat="1" x14ac:dyDescent="0.3">
      <c r="CJ218" s="1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5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</row>
    <row r="219" spans="88:142" s="1" customFormat="1" x14ac:dyDescent="0.3">
      <c r="CJ219" s="1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5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</row>
    <row r="220" spans="88:142" s="1" customFormat="1" x14ac:dyDescent="0.3">
      <c r="CJ220" s="1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5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</row>
    <row r="221" spans="88:142" s="1" customFormat="1" x14ac:dyDescent="0.3">
      <c r="CJ221" s="1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5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</row>
    <row r="222" spans="88:142" s="1" customFormat="1" x14ac:dyDescent="0.3">
      <c r="CJ222" s="1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5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</row>
    <row r="223" spans="88:142" s="1" customFormat="1" x14ac:dyDescent="0.3">
      <c r="CJ223" s="1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5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</row>
    <row r="224" spans="88:142" s="1" customFormat="1" x14ac:dyDescent="0.3">
      <c r="CJ224" s="1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5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</row>
    <row r="225" spans="88:142" s="1" customFormat="1" x14ac:dyDescent="0.3">
      <c r="CJ225" s="1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5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</row>
    <row r="226" spans="88:142" s="1" customFormat="1" x14ac:dyDescent="0.3">
      <c r="CJ226" s="1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5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</row>
    <row r="227" spans="88:142" s="1" customFormat="1" x14ac:dyDescent="0.3">
      <c r="CJ227" s="1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5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</row>
    <row r="228" spans="88:142" s="1" customFormat="1" x14ac:dyDescent="0.3">
      <c r="CJ228" s="1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5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</row>
    <row r="229" spans="88:142" s="1" customFormat="1" x14ac:dyDescent="0.3">
      <c r="CJ229" s="1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5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</row>
    <row r="230" spans="88:142" s="1" customFormat="1" x14ac:dyDescent="0.3">
      <c r="CJ230" s="1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5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</row>
    <row r="231" spans="88:142" s="1" customFormat="1" x14ac:dyDescent="0.3">
      <c r="CJ231" s="1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5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</row>
    <row r="232" spans="88:142" s="1" customFormat="1" x14ac:dyDescent="0.3">
      <c r="CJ232" s="1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5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</row>
    <row r="233" spans="88:142" s="1" customFormat="1" x14ac:dyDescent="0.3">
      <c r="CJ233" s="1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5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</row>
    <row r="234" spans="88:142" s="1" customFormat="1" x14ac:dyDescent="0.3">
      <c r="CJ234" s="1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5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</row>
    <row r="235" spans="88:142" s="1" customFormat="1" x14ac:dyDescent="0.3">
      <c r="CJ235" s="1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5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</row>
    <row r="236" spans="88:142" s="1" customFormat="1" x14ac:dyDescent="0.3">
      <c r="CJ236" s="1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5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</row>
    <row r="237" spans="88:142" s="1" customFormat="1" x14ac:dyDescent="0.3">
      <c r="CJ237" s="1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5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</row>
    <row r="238" spans="88:142" s="1" customFormat="1" x14ac:dyDescent="0.3">
      <c r="CJ238" s="1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5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</row>
    <row r="239" spans="88:142" s="1" customFormat="1" x14ac:dyDescent="0.3">
      <c r="CJ239" s="1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5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</row>
    <row r="240" spans="88:142" s="1" customFormat="1" x14ac:dyDescent="0.3">
      <c r="CJ240" s="1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5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</row>
    <row r="241" spans="88:142" s="1" customFormat="1" x14ac:dyDescent="0.3">
      <c r="CJ241" s="1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5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</row>
    <row r="242" spans="88:142" s="1" customFormat="1" x14ac:dyDescent="0.3">
      <c r="CJ242" s="1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5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</row>
    <row r="243" spans="88:142" s="1" customFormat="1" x14ac:dyDescent="0.3">
      <c r="CJ243" s="1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5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</row>
    <row r="244" spans="88:142" s="1" customFormat="1" x14ac:dyDescent="0.3">
      <c r="CJ244" s="1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5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</row>
    <row r="245" spans="88:142" s="1" customFormat="1" x14ac:dyDescent="0.3">
      <c r="CJ245" s="1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5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</row>
    <row r="246" spans="88:142" s="1" customFormat="1" x14ac:dyDescent="0.3">
      <c r="CJ246" s="1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5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</row>
    <row r="247" spans="88:142" s="1" customFormat="1" x14ac:dyDescent="0.3">
      <c r="CJ247" s="1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5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</row>
    <row r="248" spans="88:142" s="1" customFormat="1" x14ac:dyDescent="0.3">
      <c r="CJ248" s="1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5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</row>
    <row r="249" spans="88:142" s="1" customFormat="1" x14ac:dyDescent="0.3">
      <c r="CJ249" s="1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5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</row>
    <row r="250" spans="88:142" s="1" customFormat="1" x14ac:dyDescent="0.3">
      <c r="CJ250" s="1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5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</row>
    <row r="251" spans="88:142" s="1" customFormat="1" x14ac:dyDescent="0.3">
      <c r="CJ251" s="1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5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</row>
    <row r="252" spans="88:142" s="1" customFormat="1" x14ac:dyDescent="0.3">
      <c r="CJ252" s="1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5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</row>
    <row r="253" spans="88:142" s="1" customFormat="1" x14ac:dyDescent="0.3">
      <c r="CJ253" s="1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5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</row>
    <row r="254" spans="88:142" s="1" customFormat="1" x14ac:dyDescent="0.3">
      <c r="CJ254" s="1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5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</row>
    <row r="255" spans="88:142" s="1" customFormat="1" x14ac:dyDescent="0.3">
      <c r="CJ255" s="1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5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</row>
    <row r="256" spans="88:142" s="1" customFormat="1" x14ac:dyDescent="0.3">
      <c r="CJ256" s="1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5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</row>
    <row r="257" spans="88:142" s="1" customFormat="1" x14ac:dyDescent="0.3">
      <c r="CJ257" s="1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5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</row>
    <row r="258" spans="88:142" s="1" customFormat="1" x14ac:dyDescent="0.3">
      <c r="CJ258" s="1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5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</row>
    <row r="259" spans="88:142" s="1" customFormat="1" x14ac:dyDescent="0.3">
      <c r="CJ259" s="1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5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</row>
    <row r="260" spans="88:142" s="1" customFormat="1" x14ac:dyDescent="0.3">
      <c r="CJ260" s="1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5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</row>
    <row r="261" spans="88:142" s="1" customFormat="1" x14ac:dyDescent="0.3">
      <c r="CJ261" s="1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5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</row>
    <row r="262" spans="88:142" s="1" customFormat="1" x14ac:dyDescent="0.3">
      <c r="CJ262" s="1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5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</row>
    <row r="263" spans="88:142" s="1" customFormat="1" x14ac:dyDescent="0.3">
      <c r="CJ263" s="1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5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</row>
    <row r="264" spans="88:142" s="1" customFormat="1" x14ac:dyDescent="0.3">
      <c r="CJ264" s="1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5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</row>
    <row r="265" spans="88:142" s="1" customFormat="1" x14ac:dyDescent="0.3">
      <c r="CJ265" s="1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5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</row>
    <row r="266" spans="88:142" s="1" customFormat="1" x14ac:dyDescent="0.3">
      <c r="CJ266" s="1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5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</row>
    <row r="267" spans="88:142" s="1" customFormat="1" x14ac:dyDescent="0.3">
      <c r="CJ267" s="1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5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</row>
    <row r="268" spans="88:142" s="1" customFormat="1" x14ac:dyDescent="0.3">
      <c r="CJ268" s="1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5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</row>
    <row r="269" spans="88:142" s="1" customFormat="1" x14ac:dyDescent="0.3">
      <c r="CJ269" s="1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5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</row>
    <row r="270" spans="88:142" s="1" customFormat="1" x14ac:dyDescent="0.3">
      <c r="CJ270" s="1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5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</row>
    <row r="271" spans="88:142" s="1" customFormat="1" x14ac:dyDescent="0.3">
      <c r="CJ271" s="1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5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</row>
    <row r="272" spans="88:142" s="1" customFormat="1" x14ac:dyDescent="0.3">
      <c r="CJ272" s="1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5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</row>
    <row r="273" spans="88:142" s="1" customFormat="1" x14ac:dyDescent="0.3">
      <c r="CJ273" s="1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5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</row>
    <row r="274" spans="88:142" s="1" customFormat="1" x14ac:dyDescent="0.3">
      <c r="CJ274" s="1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5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</row>
    <row r="275" spans="88:142" s="1" customFormat="1" x14ac:dyDescent="0.3">
      <c r="CJ275" s="1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5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</row>
    <row r="276" spans="88:142" s="1" customFormat="1" x14ac:dyDescent="0.3">
      <c r="CJ276" s="1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5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</row>
    <row r="277" spans="88:142" s="1" customFormat="1" x14ac:dyDescent="0.3">
      <c r="CJ277" s="1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5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</row>
    <row r="278" spans="88:142" s="1" customFormat="1" x14ac:dyDescent="0.3">
      <c r="CJ278" s="1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5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</row>
    <row r="279" spans="88:142" s="1" customFormat="1" x14ac:dyDescent="0.3">
      <c r="CJ279" s="1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5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</row>
    <row r="280" spans="88:142" s="1" customFormat="1" x14ac:dyDescent="0.3">
      <c r="CJ280" s="1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5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</row>
    <row r="281" spans="88:142" s="1" customFormat="1" x14ac:dyDescent="0.3">
      <c r="CJ281" s="1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5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</row>
    <row r="282" spans="88:142" s="1" customFormat="1" x14ac:dyDescent="0.3">
      <c r="CJ282" s="1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5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</row>
    <row r="283" spans="88:142" s="1" customFormat="1" x14ac:dyDescent="0.3">
      <c r="CJ283" s="1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5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</row>
    <row r="284" spans="88:142" s="1" customFormat="1" x14ac:dyDescent="0.3">
      <c r="CJ284" s="1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5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</row>
    <row r="285" spans="88:142" s="1" customFormat="1" x14ac:dyDescent="0.3">
      <c r="CJ285" s="1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5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</row>
    <row r="286" spans="88:142" s="1" customFormat="1" x14ac:dyDescent="0.3">
      <c r="CJ286" s="1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5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</row>
    <row r="287" spans="88:142" s="1" customFormat="1" x14ac:dyDescent="0.3">
      <c r="CJ287" s="1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5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</row>
    <row r="288" spans="88:142" s="1" customFormat="1" x14ac:dyDescent="0.3">
      <c r="CJ288" s="1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5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</row>
    <row r="289" spans="88:142" s="1" customFormat="1" x14ac:dyDescent="0.3">
      <c r="CJ289" s="1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5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</row>
    <row r="290" spans="88:142" s="1" customFormat="1" x14ac:dyDescent="0.3">
      <c r="CJ290" s="1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5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</row>
    <row r="291" spans="88:142" s="1" customFormat="1" x14ac:dyDescent="0.3">
      <c r="CJ291" s="1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5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</row>
    <row r="292" spans="88:142" s="1" customFormat="1" x14ac:dyDescent="0.3">
      <c r="CJ292" s="1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5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</row>
    <row r="293" spans="88:142" s="1" customFormat="1" x14ac:dyDescent="0.3">
      <c r="CJ293" s="1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5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</row>
    <row r="294" spans="88:142" s="1" customFormat="1" x14ac:dyDescent="0.3">
      <c r="CJ294" s="1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5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</row>
    <row r="295" spans="88:142" s="1" customFormat="1" x14ac:dyDescent="0.3">
      <c r="CJ295" s="1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5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</row>
    <row r="296" spans="88:142" s="1" customFormat="1" x14ac:dyDescent="0.3">
      <c r="CJ296" s="1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5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</row>
    <row r="297" spans="88:142" s="1" customFormat="1" x14ac:dyDescent="0.3">
      <c r="CJ297" s="1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5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</row>
    <row r="298" spans="88:142" s="1" customFormat="1" x14ac:dyDescent="0.3">
      <c r="CJ298" s="1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5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</row>
    <row r="299" spans="88:142" s="1" customFormat="1" x14ac:dyDescent="0.3">
      <c r="CJ299" s="1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5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</row>
    <row r="300" spans="88:142" s="1" customFormat="1" x14ac:dyDescent="0.3">
      <c r="CJ300" s="1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5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</row>
    <row r="301" spans="88:142" s="1" customFormat="1" x14ac:dyDescent="0.3">
      <c r="CJ301" s="1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5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</row>
    <row r="302" spans="88:142" s="1" customFormat="1" x14ac:dyDescent="0.3">
      <c r="CJ302" s="1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5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</row>
    <row r="303" spans="88:142" s="1" customFormat="1" x14ac:dyDescent="0.3">
      <c r="CJ303" s="1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5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</row>
    <row r="304" spans="88:142" s="1" customFormat="1" x14ac:dyDescent="0.3">
      <c r="CJ304" s="1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5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</row>
    <row r="305" spans="88:142" s="1" customFormat="1" x14ac:dyDescent="0.3">
      <c r="CJ305" s="1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5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</row>
    <row r="306" spans="88:142" s="1" customFormat="1" x14ac:dyDescent="0.3">
      <c r="CJ306" s="1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5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  <c r="EL306" s="43"/>
    </row>
    <row r="307" spans="88:142" s="1" customFormat="1" x14ac:dyDescent="0.3">
      <c r="CJ307" s="1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5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</row>
    <row r="308" spans="88:142" s="1" customFormat="1" x14ac:dyDescent="0.3">
      <c r="CJ308" s="1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5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</row>
    <row r="309" spans="88:142" s="1" customFormat="1" x14ac:dyDescent="0.3">
      <c r="CJ309" s="1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5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</row>
    <row r="310" spans="88:142" s="1" customFormat="1" x14ac:dyDescent="0.3">
      <c r="CJ310" s="1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5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</row>
    <row r="311" spans="88:142" s="1" customFormat="1" x14ac:dyDescent="0.3">
      <c r="CJ311" s="1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5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  <c r="EL311" s="43"/>
    </row>
    <row r="312" spans="88:142" s="1" customFormat="1" x14ac:dyDescent="0.3">
      <c r="CJ312" s="1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5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  <c r="EL312" s="43"/>
    </row>
    <row r="313" spans="88:142" s="1" customFormat="1" x14ac:dyDescent="0.3">
      <c r="CJ313" s="1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5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  <c r="EL313" s="43"/>
    </row>
    <row r="314" spans="88:142" s="1" customFormat="1" x14ac:dyDescent="0.3">
      <c r="CJ314" s="1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5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  <c r="EL314" s="43"/>
    </row>
    <row r="315" spans="88:142" s="1" customFormat="1" x14ac:dyDescent="0.3">
      <c r="CJ315" s="1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5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</row>
    <row r="316" spans="88:142" s="1" customFormat="1" x14ac:dyDescent="0.3">
      <c r="CJ316" s="1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5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</row>
    <row r="317" spans="88:142" s="1" customFormat="1" x14ac:dyDescent="0.3">
      <c r="CJ317" s="1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5"/>
      <c r="CY317" s="43"/>
      <c r="CZ317" s="43"/>
      <c r="DA317" s="43"/>
      <c r="DB317" s="43"/>
      <c r="DC317" s="43"/>
      <c r="DD317" s="43"/>
      <c r="DE317" s="43"/>
      <c r="DF317" s="43"/>
      <c r="DG317" s="43"/>
      <c r="DH317" s="43"/>
      <c r="DI317" s="43"/>
      <c r="DJ317" s="43"/>
      <c r="DK317" s="43"/>
      <c r="DL317" s="43"/>
      <c r="DM317" s="43"/>
      <c r="DN317" s="43"/>
      <c r="DO317" s="43"/>
      <c r="DP317" s="43"/>
      <c r="DQ317" s="43"/>
      <c r="DR317" s="43"/>
      <c r="DS317" s="43"/>
      <c r="DT317" s="43"/>
      <c r="DU317" s="43"/>
      <c r="DV317" s="43"/>
      <c r="DW317" s="43"/>
      <c r="DX317" s="43"/>
      <c r="DY317" s="43"/>
      <c r="DZ317" s="43"/>
      <c r="EA317" s="43"/>
      <c r="EB317" s="43"/>
      <c r="EC317" s="43"/>
      <c r="ED317" s="43"/>
      <c r="EE317" s="43"/>
      <c r="EF317" s="43"/>
      <c r="EG317" s="43"/>
      <c r="EH317" s="43"/>
      <c r="EI317" s="43"/>
      <c r="EJ317" s="43"/>
      <c r="EK317" s="43"/>
      <c r="EL317" s="43"/>
    </row>
    <row r="318" spans="88:142" s="1" customFormat="1" x14ac:dyDescent="0.3">
      <c r="CJ318" s="1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5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</row>
    <row r="319" spans="88:142" s="1" customFormat="1" x14ac:dyDescent="0.3">
      <c r="CJ319" s="1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5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  <c r="EL319" s="43"/>
    </row>
    <row r="320" spans="88:142" s="1" customFormat="1" x14ac:dyDescent="0.3">
      <c r="CJ320" s="1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5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</row>
    <row r="321" spans="88:142" s="1" customFormat="1" x14ac:dyDescent="0.3">
      <c r="CJ321" s="1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5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  <c r="EL321" s="43"/>
    </row>
    <row r="322" spans="88:142" s="1" customFormat="1" x14ac:dyDescent="0.3">
      <c r="CJ322" s="1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5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</row>
    <row r="323" spans="88:142" s="1" customFormat="1" x14ac:dyDescent="0.3">
      <c r="CJ323" s="1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5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</row>
    <row r="324" spans="88:142" s="1" customFormat="1" x14ac:dyDescent="0.3">
      <c r="CJ324" s="1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5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  <c r="DX324" s="43"/>
      <c r="DY324" s="43"/>
      <c r="DZ324" s="43"/>
      <c r="EA324" s="43"/>
      <c r="EB324" s="43"/>
      <c r="EC324" s="43"/>
      <c r="ED324" s="43"/>
      <c r="EE324" s="43"/>
      <c r="EF324" s="43"/>
      <c r="EG324" s="43"/>
      <c r="EH324" s="43"/>
      <c r="EI324" s="43"/>
      <c r="EJ324" s="43"/>
      <c r="EK324" s="43"/>
      <c r="EL324" s="43"/>
    </row>
    <row r="325" spans="88:142" s="1" customFormat="1" x14ac:dyDescent="0.3">
      <c r="CJ325" s="1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5"/>
      <c r="CY325" s="43"/>
      <c r="CZ325" s="43"/>
      <c r="DA325" s="43"/>
      <c r="DB325" s="43"/>
      <c r="DC325" s="43"/>
      <c r="DD325" s="43"/>
      <c r="DE325" s="43"/>
      <c r="DF325" s="43"/>
      <c r="DG325" s="43"/>
      <c r="DH325" s="43"/>
      <c r="DI325" s="43"/>
      <c r="DJ325" s="43"/>
      <c r="DK325" s="43"/>
      <c r="DL325" s="43"/>
      <c r="DM325" s="43"/>
      <c r="DN325" s="43"/>
      <c r="DO325" s="43"/>
      <c r="DP325" s="43"/>
      <c r="DQ325" s="43"/>
      <c r="DR325" s="43"/>
      <c r="DS325" s="43"/>
      <c r="DT325" s="43"/>
      <c r="DU325" s="43"/>
      <c r="DV325" s="43"/>
      <c r="DW325" s="43"/>
      <c r="DX325" s="43"/>
      <c r="DY325" s="43"/>
      <c r="DZ325" s="43"/>
      <c r="EA325" s="43"/>
      <c r="EB325" s="43"/>
      <c r="EC325" s="43"/>
      <c r="ED325" s="43"/>
      <c r="EE325" s="43"/>
      <c r="EF325" s="43"/>
      <c r="EG325" s="43"/>
      <c r="EH325" s="43"/>
      <c r="EI325" s="43"/>
      <c r="EJ325" s="43"/>
      <c r="EK325" s="43"/>
      <c r="EL325" s="43"/>
    </row>
    <row r="326" spans="88:142" s="1" customFormat="1" x14ac:dyDescent="0.3">
      <c r="CJ326" s="1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5"/>
      <c r="CY326" s="43"/>
      <c r="CZ326" s="43"/>
      <c r="DA326" s="43"/>
      <c r="DB326" s="43"/>
      <c r="DC326" s="43"/>
      <c r="DD326" s="43"/>
      <c r="DE326" s="43"/>
      <c r="DF326" s="43"/>
      <c r="DG326" s="43"/>
      <c r="DH326" s="43"/>
      <c r="DI326" s="43"/>
      <c r="DJ326" s="43"/>
      <c r="DK326" s="43"/>
      <c r="DL326" s="43"/>
      <c r="DM326" s="43"/>
      <c r="DN326" s="43"/>
      <c r="DO326" s="43"/>
      <c r="DP326" s="43"/>
      <c r="DQ326" s="43"/>
      <c r="DR326" s="43"/>
      <c r="DS326" s="43"/>
      <c r="DT326" s="43"/>
      <c r="DU326" s="43"/>
      <c r="DV326" s="43"/>
      <c r="DW326" s="43"/>
      <c r="DX326" s="43"/>
      <c r="DY326" s="43"/>
      <c r="DZ326" s="43"/>
      <c r="EA326" s="43"/>
      <c r="EB326" s="43"/>
      <c r="EC326" s="43"/>
      <c r="ED326" s="43"/>
      <c r="EE326" s="43"/>
      <c r="EF326" s="43"/>
      <c r="EG326" s="43"/>
      <c r="EH326" s="43"/>
      <c r="EI326" s="43"/>
      <c r="EJ326" s="43"/>
      <c r="EK326" s="43"/>
      <c r="EL326" s="43"/>
    </row>
    <row r="327" spans="88:142" s="1" customFormat="1" x14ac:dyDescent="0.3">
      <c r="CJ327" s="1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5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</row>
    <row r="328" spans="88:142" s="1" customFormat="1" x14ac:dyDescent="0.3">
      <c r="CJ328" s="1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5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  <c r="EL328" s="43"/>
    </row>
    <row r="329" spans="88:142" s="1" customFormat="1" x14ac:dyDescent="0.3">
      <c r="CJ329" s="1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5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  <c r="EL329" s="43"/>
    </row>
    <row r="330" spans="88:142" s="1" customFormat="1" x14ac:dyDescent="0.3">
      <c r="CJ330" s="1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5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</row>
    <row r="331" spans="88:142" s="1" customFormat="1" x14ac:dyDescent="0.3">
      <c r="CJ331" s="1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5"/>
      <c r="CY331" s="43"/>
      <c r="CZ331" s="43"/>
      <c r="DA331" s="43"/>
      <c r="DB331" s="43"/>
      <c r="DC331" s="43"/>
      <c r="DD331" s="43"/>
      <c r="DE331" s="43"/>
      <c r="DF331" s="43"/>
      <c r="DG331" s="43"/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  <c r="EL331" s="43"/>
    </row>
    <row r="332" spans="88:142" s="1" customFormat="1" x14ac:dyDescent="0.3">
      <c r="CJ332" s="1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5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</row>
    <row r="333" spans="88:142" s="1" customFormat="1" x14ac:dyDescent="0.3">
      <c r="CJ333" s="1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5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/>
      <c r="EL333" s="43"/>
    </row>
    <row r="334" spans="88:142" s="1" customFormat="1" x14ac:dyDescent="0.3">
      <c r="CJ334" s="1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5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/>
      <c r="EL334" s="43"/>
    </row>
    <row r="335" spans="88:142" s="1" customFormat="1" x14ac:dyDescent="0.3">
      <c r="CJ335" s="1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5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/>
      <c r="EL335" s="43"/>
    </row>
    <row r="336" spans="88:142" s="1" customFormat="1" x14ac:dyDescent="0.3">
      <c r="CJ336" s="1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5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/>
      <c r="EL336" s="43"/>
    </row>
    <row r="337" spans="88:142" s="1" customFormat="1" x14ac:dyDescent="0.3">
      <c r="CJ337" s="1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5"/>
      <c r="CY337" s="43"/>
      <c r="CZ337" s="43"/>
      <c r="DA337" s="43"/>
      <c r="DB337" s="43"/>
      <c r="DC337" s="43"/>
      <c r="DD337" s="43"/>
      <c r="DE337" s="43"/>
      <c r="DF337" s="43"/>
      <c r="DG337" s="43"/>
      <c r="DH337" s="43"/>
      <c r="DI337" s="43"/>
      <c r="DJ337" s="43"/>
      <c r="DK337" s="43"/>
      <c r="DL337" s="43"/>
      <c r="DM337" s="43"/>
      <c r="DN337" s="43"/>
      <c r="DO337" s="43"/>
      <c r="DP337" s="43"/>
      <c r="DQ337" s="43"/>
      <c r="DR337" s="43"/>
      <c r="DS337" s="43"/>
      <c r="DT337" s="43"/>
      <c r="DU337" s="43"/>
      <c r="DV337" s="43"/>
      <c r="DW337" s="43"/>
      <c r="DX337" s="43"/>
      <c r="DY337" s="43"/>
      <c r="DZ337" s="43"/>
      <c r="EA337" s="43"/>
      <c r="EB337" s="43"/>
      <c r="EC337" s="43"/>
      <c r="ED337" s="43"/>
      <c r="EE337" s="43"/>
      <c r="EF337" s="43"/>
      <c r="EG337" s="43"/>
      <c r="EH337" s="43"/>
      <c r="EI337" s="43"/>
      <c r="EJ337" s="43"/>
      <c r="EK337" s="43"/>
      <c r="EL337" s="43"/>
    </row>
    <row r="338" spans="88:142" s="1" customFormat="1" x14ac:dyDescent="0.3">
      <c r="CJ338" s="1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5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</row>
    <row r="339" spans="88:142" s="1" customFormat="1" x14ac:dyDescent="0.3">
      <c r="CJ339" s="1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5"/>
      <c r="CY339" s="43"/>
      <c r="CZ339" s="43"/>
      <c r="DA339" s="43"/>
      <c r="DB339" s="43"/>
      <c r="DC339" s="43"/>
      <c r="DD339" s="43"/>
      <c r="DE339" s="43"/>
      <c r="DF339" s="43"/>
      <c r="DG339" s="43"/>
      <c r="DH339" s="43"/>
      <c r="DI339" s="43"/>
      <c r="DJ339" s="43"/>
      <c r="DK339" s="43"/>
      <c r="DL339" s="43"/>
      <c r="DM339" s="43"/>
      <c r="DN339" s="43"/>
      <c r="DO339" s="43"/>
      <c r="DP339" s="43"/>
      <c r="DQ339" s="43"/>
      <c r="DR339" s="43"/>
      <c r="DS339" s="43"/>
      <c r="DT339" s="43"/>
      <c r="DU339" s="43"/>
      <c r="DV339" s="43"/>
      <c r="DW339" s="43"/>
      <c r="DX339" s="43"/>
      <c r="DY339" s="43"/>
      <c r="DZ339" s="43"/>
      <c r="EA339" s="43"/>
      <c r="EB339" s="43"/>
      <c r="EC339" s="43"/>
      <c r="ED339" s="43"/>
      <c r="EE339" s="43"/>
      <c r="EF339" s="43"/>
      <c r="EG339" s="43"/>
      <c r="EH339" s="43"/>
      <c r="EI339" s="43"/>
      <c r="EJ339" s="43"/>
      <c r="EK339" s="43"/>
      <c r="EL339" s="43"/>
    </row>
    <row r="340" spans="88:142" s="1" customFormat="1" x14ac:dyDescent="0.3">
      <c r="CJ340" s="1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5"/>
      <c r="CY340" s="43"/>
      <c r="CZ340" s="43"/>
      <c r="DA340" s="43"/>
      <c r="DB340" s="43"/>
      <c r="DC340" s="43"/>
      <c r="DD340" s="43"/>
      <c r="DE340" s="43"/>
      <c r="DF340" s="43"/>
      <c r="DG340" s="43"/>
      <c r="DH340" s="43"/>
      <c r="DI340" s="43"/>
      <c r="DJ340" s="43"/>
      <c r="DK340" s="43"/>
      <c r="DL340" s="43"/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/>
      <c r="DZ340" s="43"/>
      <c r="EA340" s="43"/>
      <c r="EB340" s="43"/>
      <c r="EC340" s="43"/>
      <c r="ED340" s="43"/>
      <c r="EE340" s="43"/>
      <c r="EF340" s="43"/>
      <c r="EG340" s="43"/>
      <c r="EH340" s="43"/>
      <c r="EI340" s="43"/>
      <c r="EJ340" s="43"/>
      <c r="EK340" s="43"/>
      <c r="EL340" s="43"/>
    </row>
    <row r="341" spans="88:142" s="1" customFormat="1" x14ac:dyDescent="0.3">
      <c r="CJ341" s="1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5"/>
      <c r="CY341" s="43"/>
      <c r="CZ341" s="43"/>
      <c r="DA341" s="43"/>
      <c r="DB341" s="43"/>
      <c r="DC341" s="43"/>
      <c r="DD341" s="43"/>
      <c r="DE341" s="43"/>
      <c r="DF341" s="43"/>
      <c r="DG341" s="43"/>
      <c r="DH341" s="43"/>
      <c r="DI341" s="43"/>
      <c r="DJ341" s="43"/>
      <c r="DK341" s="43"/>
      <c r="DL341" s="43"/>
      <c r="DM341" s="43"/>
      <c r="DN341" s="43"/>
      <c r="DO341" s="43"/>
      <c r="DP341" s="43"/>
      <c r="DQ341" s="43"/>
      <c r="DR341" s="43"/>
      <c r="DS341" s="43"/>
      <c r="DT341" s="43"/>
      <c r="DU341" s="43"/>
      <c r="DV341" s="43"/>
      <c r="DW341" s="43"/>
      <c r="DX341" s="43"/>
      <c r="DY341" s="43"/>
      <c r="DZ341" s="43"/>
      <c r="EA341" s="43"/>
      <c r="EB341" s="43"/>
      <c r="EC341" s="43"/>
      <c r="ED341" s="43"/>
      <c r="EE341" s="43"/>
      <c r="EF341" s="43"/>
      <c r="EG341" s="43"/>
      <c r="EH341" s="43"/>
      <c r="EI341" s="43"/>
      <c r="EJ341" s="43"/>
      <c r="EK341" s="43"/>
      <c r="EL341" s="43"/>
    </row>
    <row r="342" spans="88:142" s="1" customFormat="1" x14ac:dyDescent="0.3">
      <c r="CJ342" s="1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5"/>
      <c r="CY342" s="43"/>
      <c r="CZ342" s="43"/>
      <c r="DA342" s="43"/>
      <c r="DB342" s="43"/>
      <c r="DC342" s="43"/>
      <c r="DD342" s="43"/>
      <c r="DE342" s="43"/>
      <c r="DF342" s="43"/>
      <c r="DG342" s="43"/>
      <c r="DH342" s="43"/>
      <c r="DI342" s="43"/>
      <c r="DJ342" s="43"/>
      <c r="DK342" s="43"/>
      <c r="DL342" s="43"/>
      <c r="DM342" s="43"/>
      <c r="DN342" s="43"/>
      <c r="DO342" s="43"/>
      <c r="DP342" s="43"/>
      <c r="DQ342" s="43"/>
      <c r="DR342" s="43"/>
      <c r="DS342" s="43"/>
      <c r="DT342" s="43"/>
      <c r="DU342" s="43"/>
      <c r="DV342" s="43"/>
      <c r="DW342" s="43"/>
      <c r="DX342" s="43"/>
      <c r="DY342" s="43"/>
      <c r="DZ342" s="43"/>
      <c r="EA342" s="43"/>
      <c r="EB342" s="43"/>
      <c r="EC342" s="43"/>
      <c r="ED342" s="43"/>
      <c r="EE342" s="43"/>
      <c r="EF342" s="43"/>
      <c r="EG342" s="43"/>
      <c r="EH342" s="43"/>
      <c r="EI342" s="43"/>
      <c r="EJ342" s="43"/>
      <c r="EK342" s="43"/>
      <c r="EL342" s="43"/>
    </row>
    <row r="343" spans="88:142" s="1" customFormat="1" x14ac:dyDescent="0.3">
      <c r="CJ343" s="1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5"/>
      <c r="CY343" s="43"/>
      <c r="CZ343" s="43"/>
      <c r="DA343" s="43"/>
      <c r="DB343" s="43"/>
      <c r="DC343" s="43"/>
      <c r="DD343" s="43"/>
      <c r="DE343" s="43"/>
      <c r="DF343" s="43"/>
      <c r="DG343" s="43"/>
      <c r="DH343" s="43"/>
      <c r="DI343" s="43"/>
      <c r="DJ343" s="43"/>
      <c r="DK343" s="43"/>
      <c r="DL343" s="43"/>
      <c r="DM343" s="43"/>
      <c r="DN343" s="43"/>
      <c r="DO343" s="43"/>
      <c r="DP343" s="43"/>
      <c r="DQ343" s="43"/>
      <c r="DR343" s="43"/>
      <c r="DS343" s="43"/>
      <c r="DT343" s="43"/>
      <c r="DU343" s="43"/>
      <c r="DV343" s="43"/>
      <c r="DW343" s="43"/>
      <c r="DX343" s="43"/>
      <c r="DY343" s="43"/>
      <c r="DZ343" s="43"/>
      <c r="EA343" s="43"/>
      <c r="EB343" s="43"/>
      <c r="EC343" s="43"/>
      <c r="ED343" s="43"/>
      <c r="EE343" s="43"/>
      <c r="EF343" s="43"/>
      <c r="EG343" s="43"/>
      <c r="EH343" s="43"/>
      <c r="EI343" s="43"/>
      <c r="EJ343" s="43"/>
      <c r="EK343" s="43"/>
      <c r="EL343" s="43"/>
    </row>
    <row r="344" spans="88:142" s="1" customFormat="1" x14ac:dyDescent="0.3">
      <c r="CJ344" s="1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5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</row>
    <row r="345" spans="88:142" s="1" customFormat="1" x14ac:dyDescent="0.3">
      <c r="CJ345" s="1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5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</row>
    <row r="346" spans="88:142" s="1" customFormat="1" x14ac:dyDescent="0.3">
      <c r="CJ346" s="1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5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</row>
    <row r="347" spans="88:142" s="1" customFormat="1" x14ac:dyDescent="0.3">
      <c r="CJ347" s="1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5"/>
      <c r="CY347" s="43"/>
      <c r="CZ347" s="43"/>
      <c r="DA347" s="43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3"/>
      <c r="DM347" s="43"/>
      <c r="DN347" s="43"/>
      <c r="DO347" s="43"/>
      <c r="DP347" s="43"/>
      <c r="DQ347" s="43"/>
      <c r="DR347" s="43"/>
      <c r="DS347" s="43"/>
      <c r="DT347" s="43"/>
      <c r="DU347" s="43"/>
      <c r="DV347" s="43"/>
      <c r="DW347" s="43"/>
      <c r="DX347" s="43"/>
      <c r="DY347" s="43"/>
      <c r="DZ347" s="43"/>
      <c r="EA347" s="43"/>
      <c r="EB347" s="43"/>
      <c r="EC347" s="43"/>
      <c r="ED347" s="43"/>
      <c r="EE347" s="43"/>
      <c r="EF347" s="43"/>
      <c r="EG347" s="43"/>
      <c r="EH347" s="43"/>
      <c r="EI347" s="43"/>
      <c r="EJ347" s="43"/>
      <c r="EK347" s="43"/>
      <c r="EL347" s="43"/>
    </row>
    <row r="348" spans="88:142" s="1" customFormat="1" x14ac:dyDescent="0.3">
      <c r="CJ348" s="1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5"/>
      <c r="CY348" s="43"/>
      <c r="CZ348" s="43"/>
      <c r="DA348" s="43"/>
      <c r="DB348" s="43"/>
      <c r="DC348" s="43"/>
      <c r="DD348" s="43"/>
      <c r="DE348" s="43"/>
      <c r="DF348" s="43"/>
      <c r="DG348" s="43"/>
      <c r="DH348" s="43"/>
      <c r="DI348" s="43"/>
      <c r="DJ348" s="43"/>
      <c r="DK348" s="43"/>
      <c r="DL348" s="43"/>
      <c r="DM348" s="43"/>
      <c r="DN348" s="43"/>
      <c r="DO348" s="43"/>
      <c r="DP348" s="43"/>
      <c r="DQ348" s="43"/>
      <c r="DR348" s="43"/>
      <c r="DS348" s="43"/>
      <c r="DT348" s="43"/>
      <c r="DU348" s="43"/>
      <c r="DV348" s="43"/>
      <c r="DW348" s="43"/>
      <c r="DX348" s="43"/>
      <c r="DY348" s="43"/>
      <c r="DZ348" s="43"/>
      <c r="EA348" s="43"/>
      <c r="EB348" s="43"/>
      <c r="EC348" s="43"/>
      <c r="ED348" s="43"/>
      <c r="EE348" s="43"/>
      <c r="EF348" s="43"/>
      <c r="EG348" s="43"/>
      <c r="EH348" s="43"/>
      <c r="EI348" s="43"/>
      <c r="EJ348" s="43"/>
      <c r="EK348" s="43"/>
      <c r="EL348" s="43"/>
    </row>
    <row r="349" spans="88:142" s="1" customFormat="1" x14ac:dyDescent="0.3">
      <c r="CJ349" s="1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5"/>
      <c r="CY349" s="43"/>
      <c r="CZ349" s="43"/>
      <c r="DA349" s="43"/>
      <c r="DB349" s="43"/>
      <c r="DC349" s="43"/>
      <c r="DD349" s="43"/>
      <c r="DE349" s="43"/>
      <c r="DF349" s="43"/>
      <c r="DG349" s="43"/>
      <c r="DH349" s="43"/>
      <c r="DI349" s="43"/>
      <c r="DJ349" s="43"/>
      <c r="DK349" s="43"/>
      <c r="DL349" s="43"/>
      <c r="DM349" s="43"/>
      <c r="DN349" s="43"/>
      <c r="DO349" s="43"/>
      <c r="DP349" s="43"/>
      <c r="DQ349" s="43"/>
      <c r="DR349" s="43"/>
      <c r="DS349" s="43"/>
      <c r="DT349" s="43"/>
      <c r="DU349" s="43"/>
      <c r="DV349" s="43"/>
      <c r="DW349" s="43"/>
      <c r="DX349" s="43"/>
      <c r="DY349" s="43"/>
      <c r="DZ349" s="43"/>
      <c r="EA349" s="43"/>
      <c r="EB349" s="43"/>
      <c r="EC349" s="43"/>
      <c r="ED349" s="43"/>
      <c r="EE349" s="43"/>
      <c r="EF349" s="43"/>
      <c r="EG349" s="43"/>
      <c r="EH349" s="43"/>
      <c r="EI349" s="43"/>
      <c r="EJ349" s="43"/>
      <c r="EK349" s="43"/>
      <c r="EL349" s="43"/>
    </row>
    <row r="350" spans="88:142" s="1" customFormat="1" x14ac:dyDescent="0.3">
      <c r="CJ350" s="1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5"/>
      <c r="CY350" s="43"/>
      <c r="CZ350" s="43"/>
      <c r="DA350" s="43"/>
      <c r="DB350" s="43"/>
      <c r="DC350" s="43"/>
      <c r="DD350" s="43"/>
      <c r="DE350" s="43"/>
      <c r="DF350" s="43"/>
      <c r="DG350" s="43"/>
      <c r="DH350" s="43"/>
      <c r="DI350" s="43"/>
      <c r="DJ350" s="43"/>
      <c r="DK350" s="43"/>
      <c r="DL350" s="43"/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  <c r="EE350" s="43"/>
      <c r="EF350" s="43"/>
      <c r="EG350" s="43"/>
      <c r="EH350" s="43"/>
      <c r="EI350" s="43"/>
      <c r="EJ350" s="43"/>
      <c r="EK350" s="43"/>
      <c r="EL350" s="43"/>
    </row>
    <row r="351" spans="88:142" s="1" customFormat="1" x14ac:dyDescent="0.3">
      <c r="CJ351" s="1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5"/>
      <c r="CY351" s="43"/>
      <c r="CZ351" s="43"/>
      <c r="DA351" s="43"/>
      <c r="DB351" s="43"/>
      <c r="DC351" s="43"/>
      <c r="DD351" s="43"/>
      <c r="DE351" s="43"/>
      <c r="DF351" s="43"/>
      <c r="DG351" s="43"/>
      <c r="DH351" s="43"/>
      <c r="DI351" s="43"/>
      <c r="DJ351" s="43"/>
      <c r="DK351" s="43"/>
      <c r="DL351" s="43"/>
      <c r="DM351" s="43"/>
      <c r="DN351" s="43"/>
      <c r="DO351" s="43"/>
      <c r="DP351" s="43"/>
      <c r="DQ351" s="43"/>
      <c r="DR351" s="43"/>
      <c r="DS351" s="43"/>
      <c r="DT351" s="43"/>
      <c r="DU351" s="43"/>
      <c r="DV351" s="43"/>
      <c r="DW351" s="43"/>
      <c r="DX351" s="43"/>
      <c r="DY351" s="43"/>
      <c r="DZ351" s="43"/>
      <c r="EA351" s="43"/>
      <c r="EB351" s="43"/>
      <c r="EC351" s="43"/>
      <c r="ED351" s="43"/>
      <c r="EE351" s="43"/>
      <c r="EF351" s="43"/>
      <c r="EG351" s="43"/>
      <c r="EH351" s="43"/>
      <c r="EI351" s="43"/>
      <c r="EJ351" s="43"/>
      <c r="EK351" s="43"/>
      <c r="EL351" s="43"/>
    </row>
    <row r="352" spans="88:142" s="1" customFormat="1" x14ac:dyDescent="0.3">
      <c r="CJ352" s="1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5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</row>
    <row r="353" spans="88:142" s="1" customFormat="1" x14ac:dyDescent="0.3">
      <c r="CJ353" s="1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5"/>
      <c r="CY353" s="43"/>
      <c r="CZ353" s="43"/>
      <c r="DA353" s="43"/>
      <c r="DB353" s="43"/>
      <c r="DC353" s="43"/>
      <c r="DD353" s="43"/>
      <c r="DE353" s="43"/>
      <c r="DF353" s="43"/>
      <c r="DG353" s="43"/>
      <c r="DH353" s="43"/>
      <c r="DI353" s="43"/>
      <c r="DJ353" s="43"/>
      <c r="DK353" s="43"/>
      <c r="DL353" s="43"/>
      <c r="DM353" s="43"/>
      <c r="DN353" s="43"/>
      <c r="DO353" s="43"/>
      <c r="DP353" s="43"/>
      <c r="DQ353" s="43"/>
      <c r="DR353" s="43"/>
      <c r="DS353" s="43"/>
      <c r="DT353" s="43"/>
      <c r="DU353" s="43"/>
      <c r="DV353" s="43"/>
      <c r="DW353" s="43"/>
      <c r="DX353" s="43"/>
      <c r="DY353" s="43"/>
      <c r="DZ353" s="43"/>
      <c r="EA353" s="43"/>
      <c r="EB353" s="43"/>
      <c r="EC353" s="43"/>
      <c r="ED353" s="43"/>
      <c r="EE353" s="43"/>
      <c r="EF353" s="43"/>
      <c r="EG353" s="43"/>
      <c r="EH353" s="43"/>
      <c r="EI353" s="43"/>
      <c r="EJ353" s="43"/>
      <c r="EK353" s="43"/>
      <c r="EL353" s="43"/>
    </row>
    <row r="354" spans="88:142" s="1" customFormat="1" x14ac:dyDescent="0.3">
      <c r="CJ354" s="1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5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</row>
    <row r="355" spans="88:142" s="1" customFormat="1" x14ac:dyDescent="0.3">
      <c r="CJ355" s="1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5"/>
      <c r="CY355" s="43"/>
      <c r="CZ355" s="43"/>
      <c r="DA355" s="43"/>
      <c r="DB355" s="43"/>
      <c r="DC355" s="43"/>
      <c r="DD355" s="43"/>
      <c r="DE355" s="43"/>
      <c r="DF355" s="43"/>
      <c r="DG355" s="43"/>
      <c r="DH355" s="43"/>
      <c r="DI355" s="43"/>
      <c r="DJ355" s="43"/>
      <c r="DK355" s="43"/>
      <c r="DL355" s="43"/>
      <c r="DM355" s="43"/>
      <c r="DN355" s="43"/>
      <c r="DO355" s="43"/>
      <c r="DP355" s="43"/>
      <c r="DQ355" s="43"/>
      <c r="DR355" s="43"/>
      <c r="DS355" s="43"/>
      <c r="DT355" s="43"/>
      <c r="DU355" s="43"/>
      <c r="DV355" s="43"/>
      <c r="DW355" s="43"/>
      <c r="DX355" s="43"/>
      <c r="DY355" s="43"/>
      <c r="DZ355" s="43"/>
      <c r="EA355" s="43"/>
      <c r="EB355" s="43"/>
      <c r="EC355" s="43"/>
      <c r="ED355" s="43"/>
      <c r="EE355" s="43"/>
      <c r="EF355" s="43"/>
      <c r="EG355" s="43"/>
      <c r="EH355" s="43"/>
      <c r="EI355" s="43"/>
      <c r="EJ355" s="43"/>
      <c r="EK355" s="43"/>
      <c r="EL355" s="43"/>
    </row>
    <row r="356" spans="88:142" s="1" customFormat="1" x14ac:dyDescent="0.3">
      <c r="CJ356" s="1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5"/>
      <c r="CY356" s="43"/>
      <c r="CZ356" s="43"/>
      <c r="DA356" s="43"/>
      <c r="DB356" s="43"/>
      <c r="DC356" s="43"/>
      <c r="DD356" s="43"/>
      <c r="DE356" s="43"/>
      <c r="DF356" s="43"/>
      <c r="DG356" s="43"/>
      <c r="DH356" s="43"/>
      <c r="DI356" s="43"/>
      <c r="DJ356" s="43"/>
      <c r="DK356" s="43"/>
      <c r="DL356" s="43"/>
      <c r="DM356" s="43"/>
      <c r="DN356" s="43"/>
      <c r="DO356" s="43"/>
      <c r="DP356" s="43"/>
      <c r="DQ356" s="43"/>
      <c r="DR356" s="43"/>
      <c r="DS356" s="43"/>
      <c r="DT356" s="43"/>
      <c r="DU356" s="43"/>
      <c r="DV356" s="43"/>
      <c r="DW356" s="43"/>
      <c r="DX356" s="43"/>
      <c r="DY356" s="43"/>
      <c r="DZ356" s="43"/>
      <c r="EA356" s="43"/>
      <c r="EB356" s="43"/>
      <c r="EC356" s="43"/>
      <c r="ED356" s="43"/>
      <c r="EE356" s="43"/>
      <c r="EF356" s="43"/>
      <c r="EG356" s="43"/>
      <c r="EH356" s="43"/>
      <c r="EI356" s="43"/>
      <c r="EJ356" s="43"/>
      <c r="EK356" s="43"/>
      <c r="EL356" s="43"/>
    </row>
    <row r="357" spans="88:142" s="1" customFormat="1" x14ac:dyDescent="0.3">
      <c r="CJ357" s="1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5"/>
      <c r="CY357" s="43"/>
      <c r="CZ357" s="43"/>
      <c r="DA357" s="43"/>
      <c r="DB357" s="43"/>
      <c r="DC357" s="43"/>
      <c r="DD357" s="43"/>
      <c r="DE357" s="43"/>
      <c r="DF357" s="43"/>
      <c r="DG357" s="43"/>
      <c r="DH357" s="43"/>
      <c r="DI357" s="43"/>
      <c r="DJ357" s="43"/>
      <c r="DK357" s="43"/>
      <c r="DL357" s="43"/>
      <c r="DM357" s="43"/>
      <c r="DN357" s="43"/>
      <c r="DO357" s="43"/>
      <c r="DP357" s="43"/>
      <c r="DQ357" s="43"/>
      <c r="DR357" s="43"/>
      <c r="DS357" s="43"/>
      <c r="DT357" s="43"/>
      <c r="DU357" s="43"/>
      <c r="DV357" s="43"/>
      <c r="DW357" s="43"/>
      <c r="DX357" s="43"/>
      <c r="DY357" s="43"/>
      <c r="DZ357" s="43"/>
      <c r="EA357" s="43"/>
      <c r="EB357" s="43"/>
      <c r="EC357" s="43"/>
      <c r="ED357" s="43"/>
      <c r="EE357" s="43"/>
      <c r="EF357" s="43"/>
      <c r="EG357" s="43"/>
      <c r="EH357" s="43"/>
      <c r="EI357" s="43"/>
      <c r="EJ357" s="43"/>
      <c r="EK357" s="43"/>
      <c r="EL357" s="43"/>
    </row>
    <row r="358" spans="88:142" s="1" customFormat="1" x14ac:dyDescent="0.3">
      <c r="CJ358" s="1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5"/>
      <c r="CY358" s="43"/>
      <c r="CZ358" s="43"/>
      <c r="DA358" s="43"/>
      <c r="DB358" s="43"/>
      <c r="DC358" s="43"/>
      <c r="DD358" s="43"/>
      <c r="DE358" s="43"/>
      <c r="DF358" s="43"/>
      <c r="DG358" s="43"/>
      <c r="DH358" s="43"/>
      <c r="DI358" s="43"/>
      <c r="DJ358" s="43"/>
      <c r="DK358" s="43"/>
      <c r="DL358" s="43"/>
      <c r="DM358" s="43"/>
      <c r="DN358" s="43"/>
      <c r="DO358" s="43"/>
      <c r="DP358" s="43"/>
      <c r="DQ358" s="43"/>
      <c r="DR358" s="43"/>
      <c r="DS358" s="43"/>
      <c r="DT358" s="43"/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  <c r="EE358" s="43"/>
      <c r="EF358" s="43"/>
      <c r="EG358" s="43"/>
      <c r="EH358" s="43"/>
      <c r="EI358" s="43"/>
      <c r="EJ358" s="43"/>
      <c r="EK358" s="43"/>
      <c r="EL358" s="43"/>
    </row>
    <row r="359" spans="88:142" s="1" customFormat="1" x14ac:dyDescent="0.3">
      <c r="CJ359" s="1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5"/>
      <c r="CY359" s="43"/>
      <c r="CZ359" s="43"/>
      <c r="DA359" s="43"/>
      <c r="DB359" s="43"/>
      <c r="DC359" s="43"/>
      <c r="DD359" s="43"/>
      <c r="DE359" s="43"/>
      <c r="DF359" s="43"/>
      <c r="DG359" s="43"/>
      <c r="DH359" s="43"/>
      <c r="DI359" s="43"/>
      <c r="DJ359" s="43"/>
      <c r="DK359" s="43"/>
      <c r="DL359" s="43"/>
      <c r="DM359" s="43"/>
      <c r="DN359" s="43"/>
      <c r="DO359" s="43"/>
      <c r="DP359" s="43"/>
      <c r="DQ359" s="43"/>
      <c r="DR359" s="43"/>
      <c r="DS359" s="43"/>
      <c r="DT359" s="43"/>
      <c r="DU359" s="43"/>
      <c r="DV359" s="43"/>
      <c r="DW359" s="43"/>
      <c r="DX359" s="43"/>
      <c r="DY359" s="43"/>
      <c r="DZ359" s="43"/>
      <c r="EA359" s="43"/>
      <c r="EB359" s="43"/>
      <c r="EC359" s="43"/>
      <c r="ED359" s="43"/>
      <c r="EE359" s="43"/>
      <c r="EF359" s="43"/>
      <c r="EG359" s="43"/>
      <c r="EH359" s="43"/>
      <c r="EI359" s="43"/>
      <c r="EJ359" s="43"/>
      <c r="EK359" s="43"/>
      <c r="EL359" s="43"/>
    </row>
    <row r="360" spans="88:142" s="1" customFormat="1" x14ac:dyDescent="0.3">
      <c r="CJ360" s="1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5"/>
      <c r="CY360" s="43"/>
      <c r="CZ360" s="43"/>
      <c r="DA360" s="43"/>
      <c r="DB360" s="43"/>
      <c r="DC360" s="43"/>
      <c r="DD360" s="43"/>
      <c r="DE360" s="43"/>
      <c r="DF360" s="43"/>
      <c r="DG360" s="43"/>
      <c r="DH360" s="43"/>
      <c r="DI360" s="43"/>
      <c r="DJ360" s="43"/>
      <c r="DK360" s="43"/>
      <c r="DL360" s="43"/>
      <c r="DM360" s="43"/>
      <c r="DN360" s="43"/>
      <c r="DO360" s="43"/>
      <c r="DP360" s="43"/>
      <c r="DQ360" s="43"/>
      <c r="DR360" s="43"/>
      <c r="DS360" s="43"/>
      <c r="DT360" s="43"/>
      <c r="DU360" s="43"/>
      <c r="DV360" s="43"/>
      <c r="DW360" s="43"/>
      <c r="DX360" s="43"/>
      <c r="DY360" s="43"/>
      <c r="DZ360" s="43"/>
      <c r="EA360" s="43"/>
      <c r="EB360" s="43"/>
      <c r="EC360" s="43"/>
      <c r="ED360" s="43"/>
      <c r="EE360" s="43"/>
      <c r="EF360" s="43"/>
      <c r="EG360" s="43"/>
      <c r="EH360" s="43"/>
      <c r="EI360" s="43"/>
      <c r="EJ360" s="43"/>
      <c r="EK360" s="43"/>
      <c r="EL360" s="43"/>
    </row>
    <row r="361" spans="88:142" s="1" customFormat="1" x14ac:dyDescent="0.3">
      <c r="CJ361" s="1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5"/>
      <c r="CY361" s="43"/>
      <c r="CZ361" s="43"/>
      <c r="DA361" s="43"/>
      <c r="DB361" s="43"/>
      <c r="DC361" s="43"/>
      <c r="DD361" s="43"/>
      <c r="DE361" s="43"/>
      <c r="DF361" s="43"/>
      <c r="DG361" s="43"/>
      <c r="DH361" s="43"/>
      <c r="DI361" s="43"/>
      <c r="DJ361" s="43"/>
      <c r="DK361" s="43"/>
      <c r="DL361" s="43"/>
      <c r="DM361" s="43"/>
      <c r="DN361" s="43"/>
      <c r="DO361" s="43"/>
      <c r="DP361" s="43"/>
      <c r="DQ361" s="43"/>
      <c r="DR361" s="43"/>
      <c r="DS361" s="43"/>
      <c r="DT361" s="43"/>
      <c r="DU361" s="43"/>
      <c r="DV361" s="43"/>
      <c r="DW361" s="43"/>
      <c r="DX361" s="43"/>
      <c r="DY361" s="43"/>
      <c r="DZ361" s="43"/>
      <c r="EA361" s="43"/>
      <c r="EB361" s="43"/>
      <c r="EC361" s="43"/>
      <c r="ED361" s="43"/>
      <c r="EE361" s="43"/>
      <c r="EF361" s="43"/>
      <c r="EG361" s="43"/>
      <c r="EH361" s="43"/>
      <c r="EI361" s="43"/>
      <c r="EJ361" s="43"/>
      <c r="EK361" s="43"/>
      <c r="EL361" s="43"/>
    </row>
    <row r="362" spans="88:142" s="1" customFormat="1" x14ac:dyDescent="0.3">
      <c r="CJ362" s="1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5"/>
      <c r="CY362" s="43"/>
      <c r="CZ362" s="43"/>
      <c r="DA362" s="43"/>
      <c r="DB362" s="43"/>
      <c r="DC362" s="43"/>
      <c r="DD362" s="43"/>
      <c r="DE362" s="43"/>
      <c r="DF362" s="43"/>
      <c r="DG362" s="43"/>
      <c r="DH362" s="43"/>
      <c r="DI362" s="43"/>
      <c r="DJ362" s="43"/>
      <c r="DK362" s="43"/>
      <c r="DL362" s="43"/>
      <c r="DM362" s="43"/>
      <c r="DN362" s="43"/>
      <c r="DO362" s="43"/>
      <c r="DP362" s="43"/>
      <c r="DQ362" s="43"/>
      <c r="DR362" s="43"/>
      <c r="DS362" s="43"/>
      <c r="DT362" s="43"/>
      <c r="DU362" s="43"/>
      <c r="DV362" s="43"/>
      <c r="DW362" s="43"/>
      <c r="DX362" s="43"/>
      <c r="DY362" s="43"/>
      <c r="DZ362" s="43"/>
      <c r="EA362" s="43"/>
      <c r="EB362" s="43"/>
      <c r="EC362" s="43"/>
      <c r="ED362" s="43"/>
      <c r="EE362" s="43"/>
      <c r="EF362" s="43"/>
      <c r="EG362" s="43"/>
      <c r="EH362" s="43"/>
      <c r="EI362" s="43"/>
      <c r="EJ362" s="43"/>
      <c r="EK362" s="43"/>
      <c r="EL362" s="43"/>
    </row>
    <row r="363" spans="88:142" s="1" customFormat="1" x14ac:dyDescent="0.3">
      <c r="CJ363" s="1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5"/>
      <c r="CY363" s="43"/>
      <c r="CZ363" s="43"/>
      <c r="DA363" s="43"/>
      <c r="DB363" s="43"/>
      <c r="DC363" s="43"/>
      <c r="DD363" s="43"/>
      <c r="DE363" s="43"/>
      <c r="DF363" s="43"/>
      <c r="DG363" s="43"/>
      <c r="DH363" s="43"/>
      <c r="DI363" s="43"/>
      <c r="DJ363" s="43"/>
      <c r="DK363" s="43"/>
      <c r="DL363" s="43"/>
      <c r="DM363" s="43"/>
      <c r="DN363" s="43"/>
      <c r="DO363" s="43"/>
      <c r="DP363" s="43"/>
      <c r="DQ363" s="43"/>
      <c r="DR363" s="43"/>
      <c r="DS363" s="43"/>
      <c r="DT363" s="43"/>
      <c r="DU363" s="43"/>
      <c r="DV363" s="43"/>
      <c r="DW363" s="43"/>
      <c r="DX363" s="43"/>
      <c r="DY363" s="43"/>
      <c r="DZ363" s="43"/>
      <c r="EA363" s="43"/>
      <c r="EB363" s="43"/>
      <c r="EC363" s="43"/>
      <c r="ED363" s="43"/>
      <c r="EE363" s="43"/>
      <c r="EF363" s="43"/>
      <c r="EG363" s="43"/>
      <c r="EH363" s="43"/>
      <c r="EI363" s="43"/>
      <c r="EJ363" s="43"/>
      <c r="EK363" s="43"/>
      <c r="EL363" s="43"/>
    </row>
    <row r="364" spans="88:142" s="1" customFormat="1" x14ac:dyDescent="0.3">
      <c r="CJ364" s="1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5"/>
      <c r="CY364" s="43"/>
      <c r="CZ364" s="43"/>
      <c r="DA364" s="43"/>
      <c r="DB364" s="43"/>
      <c r="DC364" s="43"/>
      <c r="DD364" s="43"/>
      <c r="DE364" s="43"/>
      <c r="DF364" s="43"/>
      <c r="DG364" s="43"/>
      <c r="DH364" s="43"/>
      <c r="DI364" s="43"/>
      <c r="DJ364" s="43"/>
      <c r="DK364" s="43"/>
      <c r="DL364" s="43"/>
      <c r="DM364" s="43"/>
      <c r="DN364" s="43"/>
      <c r="DO364" s="43"/>
      <c r="DP364" s="43"/>
      <c r="DQ364" s="43"/>
      <c r="DR364" s="43"/>
      <c r="DS364" s="43"/>
      <c r="DT364" s="43"/>
      <c r="DU364" s="43"/>
      <c r="DV364" s="43"/>
      <c r="DW364" s="43"/>
      <c r="DX364" s="43"/>
      <c r="DY364" s="43"/>
      <c r="DZ364" s="43"/>
      <c r="EA364" s="43"/>
      <c r="EB364" s="43"/>
      <c r="EC364" s="43"/>
      <c r="ED364" s="43"/>
      <c r="EE364" s="43"/>
      <c r="EF364" s="43"/>
      <c r="EG364" s="43"/>
      <c r="EH364" s="43"/>
      <c r="EI364" s="43"/>
      <c r="EJ364" s="43"/>
      <c r="EK364" s="43"/>
      <c r="EL364" s="43"/>
    </row>
    <row r="365" spans="88:142" s="1" customFormat="1" x14ac:dyDescent="0.3">
      <c r="CJ365" s="1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5"/>
      <c r="CY365" s="43"/>
      <c r="CZ365" s="43"/>
      <c r="DA365" s="43"/>
      <c r="DB365" s="43"/>
      <c r="DC365" s="43"/>
      <c r="DD365" s="43"/>
      <c r="DE365" s="43"/>
      <c r="DF365" s="43"/>
      <c r="DG365" s="43"/>
      <c r="DH365" s="43"/>
      <c r="DI365" s="43"/>
      <c r="DJ365" s="43"/>
      <c r="DK365" s="43"/>
      <c r="DL365" s="43"/>
      <c r="DM365" s="43"/>
      <c r="DN365" s="43"/>
      <c r="DO365" s="43"/>
      <c r="DP365" s="43"/>
      <c r="DQ365" s="43"/>
      <c r="DR365" s="43"/>
      <c r="DS365" s="43"/>
      <c r="DT365" s="43"/>
      <c r="DU365" s="43"/>
      <c r="DV365" s="43"/>
      <c r="DW365" s="43"/>
      <c r="DX365" s="43"/>
      <c r="DY365" s="43"/>
      <c r="DZ365" s="43"/>
      <c r="EA365" s="43"/>
      <c r="EB365" s="43"/>
      <c r="EC365" s="43"/>
      <c r="ED365" s="43"/>
      <c r="EE365" s="43"/>
      <c r="EF365" s="43"/>
      <c r="EG365" s="43"/>
      <c r="EH365" s="43"/>
      <c r="EI365" s="43"/>
      <c r="EJ365" s="43"/>
      <c r="EK365" s="43"/>
      <c r="EL365" s="43"/>
    </row>
    <row r="366" spans="88:142" s="1" customFormat="1" x14ac:dyDescent="0.3">
      <c r="CJ366" s="1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5"/>
      <c r="CY366" s="43"/>
      <c r="CZ366" s="43"/>
      <c r="DA366" s="43"/>
      <c r="DB366" s="43"/>
      <c r="DC366" s="43"/>
      <c r="DD366" s="43"/>
      <c r="DE366" s="43"/>
      <c r="DF366" s="43"/>
      <c r="DG366" s="43"/>
      <c r="DH366" s="43"/>
      <c r="DI366" s="43"/>
      <c r="DJ366" s="43"/>
      <c r="DK366" s="43"/>
      <c r="DL366" s="43"/>
      <c r="DM366" s="43"/>
      <c r="DN366" s="43"/>
      <c r="DO366" s="43"/>
      <c r="DP366" s="43"/>
      <c r="DQ366" s="43"/>
      <c r="DR366" s="43"/>
      <c r="DS366" s="43"/>
      <c r="DT366" s="43"/>
      <c r="DU366" s="43"/>
      <c r="DV366" s="43"/>
      <c r="DW366" s="43"/>
      <c r="DX366" s="43"/>
      <c r="DY366" s="43"/>
      <c r="DZ366" s="43"/>
      <c r="EA366" s="43"/>
      <c r="EB366" s="43"/>
      <c r="EC366" s="43"/>
      <c r="ED366" s="43"/>
      <c r="EE366" s="43"/>
      <c r="EF366" s="43"/>
      <c r="EG366" s="43"/>
      <c r="EH366" s="43"/>
      <c r="EI366" s="43"/>
      <c r="EJ366" s="43"/>
      <c r="EK366" s="43"/>
      <c r="EL366" s="43"/>
    </row>
    <row r="367" spans="88:142" s="1" customFormat="1" x14ac:dyDescent="0.3">
      <c r="CJ367" s="1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5"/>
      <c r="CY367" s="43"/>
      <c r="CZ367" s="43"/>
      <c r="DA367" s="43"/>
      <c r="DB367" s="43"/>
      <c r="DC367" s="43"/>
      <c r="DD367" s="43"/>
      <c r="DE367" s="43"/>
      <c r="DF367" s="43"/>
      <c r="DG367" s="43"/>
      <c r="DH367" s="43"/>
      <c r="DI367" s="43"/>
      <c r="DJ367" s="43"/>
      <c r="DK367" s="43"/>
      <c r="DL367" s="43"/>
      <c r="DM367" s="43"/>
      <c r="DN367" s="43"/>
      <c r="DO367" s="43"/>
      <c r="DP367" s="43"/>
      <c r="DQ367" s="43"/>
      <c r="DR367" s="43"/>
      <c r="DS367" s="43"/>
      <c r="DT367" s="43"/>
      <c r="DU367" s="43"/>
      <c r="DV367" s="43"/>
      <c r="DW367" s="43"/>
      <c r="DX367" s="43"/>
      <c r="DY367" s="43"/>
      <c r="DZ367" s="43"/>
      <c r="EA367" s="43"/>
      <c r="EB367" s="43"/>
      <c r="EC367" s="43"/>
      <c r="ED367" s="43"/>
      <c r="EE367" s="43"/>
      <c r="EF367" s="43"/>
      <c r="EG367" s="43"/>
      <c r="EH367" s="43"/>
      <c r="EI367" s="43"/>
      <c r="EJ367" s="43"/>
      <c r="EK367" s="43"/>
      <c r="EL367" s="43"/>
    </row>
    <row r="368" spans="88:142" s="1" customFormat="1" x14ac:dyDescent="0.3">
      <c r="CJ368" s="1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5"/>
      <c r="CY368" s="43"/>
      <c r="CZ368" s="43"/>
      <c r="DA368" s="43"/>
      <c r="DB368" s="43"/>
      <c r="DC368" s="43"/>
      <c r="DD368" s="43"/>
      <c r="DE368" s="43"/>
      <c r="DF368" s="43"/>
      <c r="DG368" s="43"/>
      <c r="DH368" s="43"/>
      <c r="DI368" s="43"/>
      <c r="DJ368" s="43"/>
      <c r="DK368" s="43"/>
      <c r="DL368" s="43"/>
      <c r="DM368" s="43"/>
      <c r="DN368" s="43"/>
      <c r="DO368" s="43"/>
      <c r="DP368" s="43"/>
      <c r="DQ368" s="43"/>
      <c r="DR368" s="43"/>
      <c r="DS368" s="43"/>
      <c r="DT368" s="43"/>
      <c r="DU368" s="43"/>
      <c r="DV368" s="43"/>
      <c r="DW368" s="43"/>
      <c r="DX368" s="43"/>
      <c r="DY368" s="43"/>
      <c r="DZ368" s="43"/>
      <c r="EA368" s="43"/>
      <c r="EB368" s="43"/>
      <c r="EC368" s="43"/>
      <c r="ED368" s="43"/>
      <c r="EE368" s="43"/>
      <c r="EF368" s="43"/>
      <c r="EG368" s="43"/>
      <c r="EH368" s="43"/>
      <c r="EI368" s="43"/>
      <c r="EJ368" s="43"/>
      <c r="EK368" s="43"/>
      <c r="EL368" s="43"/>
    </row>
    <row r="369" spans="88:142" s="1" customFormat="1" x14ac:dyDescent="0.3">
      <c r="CJ369" s="1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5"/>
      <c r="CY369" s="43"/>
      <c r="CZ369" s="43"/>
      <c r="DA369" s="43"/>
      <c r="DB369" s="43"/>
      <c r="DC369" s="43"/>
      <c r="DD369" s="43"/>
      <c r="DE369" s="43"/>
      <c r="DF369" s="43"/>
      <c r="DG369" s="43"/>
      <c r="DH369" s="43"/>
      <c r="DI369" s="43"/>
      <c r="DJ369" s="43"/>
      <c r="DK369" s="43"/>
      <c r="DL369" s="43"/>
      <c r="DM369" s="43"/>
      <c r="DN369" s="43"/>
      <c r="DO369" s="43"/>
      <c r="DP369" s="43"/>
      <c r="DQ369" s="43"/>
      <c r="DR369" s="43"/>
      <c r="DS369" s="43"/>
      <c r="DT369" s="43"/>
      <c r="DU369" s="43"/>
      <c r="DV369" s="43"/>
      <c r="DW369" s="43"/>
      <c r="DX369" s="43"/>
      <c r="DY369" s="43"/>
      <c r="DZ369" s="43"/>
      <c r="EA369" s="43"/>
      <c r="EB369" s="43"/>
      <c r="EC369" s="43"/>
      <c r="ED369" s="43"/>
      <c r="EE369" s="43"/>
      <c r="EF369" s="43"/>
      <c r="EG369" s="43"/>
      <c r="EH369" s="43"/>
      <c r="EI369" s="43"/>
      <c r="EJ369" s="43"/>
      <c r="EK369" s="43"/>
      <c r="EL369" s="43"/>
    </row>
    <row r="370" spans="88:142" s="1" customFormat="1" x14ac:dyDescent="0.3">
      <c r="CJ370" s="1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5"/>
      <c r="CY370" s="43"/>
      <c r="CZ370" s="43"/>
      <c r="DA370" s="43"/>
      <c r="DB370" s="43"/>
      <c r="DC370" s="43"/>
      <c r="DD370" s="43"/>
      <c r="DE370" s="43"/>
      <c r="DF370" s="43"/>
      <c r="DG370" s="43"/>
      <c r="DH370" s="43"/>
      <c r="DI370" s="43"/>
      <c r="DJ370" s="43"/>
      <c r="DK370" s="43"/>
      <c r="DL370" s="43"/>
      <c r="DM370" s="43"/>
      <c r="DN370" s="43"/>
      <c r="DO370" s="43"/>
      <c r="DP370" s="43"/>
      <c r="DQ370" s="43"/>
      <c r="DR370" s="43"/>
      <c r="DS370" s="43"/>
      <c r="DT370" s="43"/>
      <c r="DU370" s="43"/>
      <c r="DV370" s="43"/>
      <c r="DW370" s="43"/>
      <c r="DX370" s="43"/>
      <c r="DY370" s="43"/>
      <c r="DZ370" s="43"/>
      <c r="EA370" s="43"/>
      <c r="EB370" s="43"/>
      <c r="EC370" s="43"/>
      <c r="ED370" s="43"/>
      <c r="EE370" s="43"/>
      <c r="EF370" s="43"/>
      <c r="EG370" s="43"/>
      <c r="EH370" s="43"/>
      <c r="EI370" s="43"/>
      <c r="EJ370" s="43"/>
      <c r="EK370" s="43"/>
      <c r="EL370" s="43"/>
    </row>
    <row r="371" spans="88:142" s="1" customFormat="1" x14ac:dyDescent="0.3">
      <c r="CJ371" s="1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5"/>
      <c r="CY371" s="43"/>
      <c r="CZ371" s="43"/>
      <c r="DA371" s="43"/>
      <c r="DB371" s="43"/>
      <c r="DC371" s="43"/>
      <c r="DD371" s="43"/>
      <c r="DE371" s="43"/>
      <c r="DF371" s="43"/>
      <c r="DG371" s="43"/>
      <c r="DH371" s="43"/>
      <c r="DI371" s="43"/>
      <c r="DJ371" s="43"/>
      <c r="DK371" s="43"/>
      <c r="DL371" s="43"/>
      <c r="DM371" s="43"/>
      <c r="DN371" s="43"/>
      <c r="DO371" s="43"/>
      <c r="DP371" s="43"/>
      <c r="DQ371" s="43"/>
      <c r="DR371" s="43"/>
      <c r="DS371" s="43"/>
      <c r="DT371" s="43"/>
      <c r="DU371" s="43"/>
      <c r="DV371" s="43"/>
      <c r="DW371" s="43"/>
      <c r="DX371" s="43"/>
      <c r="DY371" s="43"/>
      <c r="DZ371" s="43"/>
      <c r="EA371" s="43"/>
      <c r="EB371" s="43"/>
      <c r="EC371" s="43"/>
      <c r="ED371" s="43"/>
      <c r="EE371" s="43"/>
      <c r="EF371" s="43"/>
      <c r="EG371" s="43"/>
      <c r="EH371" s="43"/>
      <c r="EI371" s="43"/>
      <c r="EJ371" s="43"/>
      <c r="EK371" s="43"/>
      <c r="EL371" s="43"/>
    </row>
    <row r="372" spans="88:142" s="1" customFormat="1" x14ac:dyDescent="0.3">
      <c r="CJ372" s="1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5"/>
      <c r="CY372" s="43"/>
      <c r="CZ372" s="43"/>
      <c r="DA372" s="43"/>
      <c r="DB372" s="43"/>
      <c r="DC372" s="43"/>
      <c r="DD372" s="43"/>
      <c r="DE372" s="43"/>
      <c r="DF372" s="43"/>
      <c r="DG372" s="43"/>
      <c r="DH372" s="43"/>
      <c r="DI372" s="43"/>
      <c r="DJ372" s="43"/>
      <c r="DK372" s="43"/>
      <c r="DL372" s="43"/>
      <c r="DM372" s="43"/>
      <c r="DN372" s="43"/>
      <c r="DO372" s="43"/>
      <c r="DP372" s="43"/>
      <c r="DQ372" s="43"/>
      <c r="DR372" s="43"/>
      <c r="DS372" s="43"/>
      <c r="DT372" s="43"/>
      <c r="DU372" s="43"/>
      <c r="DV372" s="43"/>
      <c r="DW372" s="43"/>
      <c r="DX372" s="43"/>
      <c r="DY372" s="43"/>
      <c r="DZ372" s="43"/>
      <c r="EA372" s="43"/>
      <c r="EB372" s="43"/>
      <c r="EC372" s="43"/>
      <c r="ED372" s="43"/>
      <c r="EE372" s="43"/>
      <c r="EF372" s="43"/>
      <c r="EG372" s="43"/>
      <c r="EH372" s="43"/>
      <c r="EI372" s="43"/>
      <c r="EJ372" s="43"/>
      <c r="EK372" s="43"/>
      <c r="EL372" s="43"/>
    </row>
    <row r="373" spans="88:142" s="1" customFormat="1" x14ac:dyDescent="0.3">
      <c r="CJ373" s="1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5"/>
      <c r="CY373" s="43"/>
      <c r="CZ373" s="43"/>
      <c r="DA373" s="43"/>
      <c r="DB373" s="43"/>
      <c r="DC373" s="43"/>
      <c r="DD373" s="43"/>
      <c r="DE373" s="43"/>
      <c r="DF373" s="43"/>
      <c r="DG373" s="43"/>
      <c r="DH373" s="43"/>
      <c r="DI373" s="43"/>
      <c r="DJ373" s="43"/>
      <c r="DK373" s="43"/>
      <c r="DL373" s="43"/>
      <c r="DM373" s="43"/>
      <c r="DN373" s="43"/>
      <c r="DO373" s="43"/>
      <c r="DP373" s="43"/>
      <c r="DQ373" s="43"/>
      <c r="DR373" s="43"/>
      <c r="DS373" s="43"/>
      <c r="DT373" s="43"/>
      <c r="DU373" s="43"/>
      <c r="DV373" s="43"/>
      <c r="DW373" s="43"/>
      <c r="DX373" s="43"/>
      <c r="DY373" s="43"/>
      <c r="DZ373" s="43"/>
      <c r="EA373" s="43"/>
      <c r="EB373" s="43"/>
      <c r="EC373" s="43"/>
      <c r="ED373" s="43"/>
      <c r="EE373" s="43"/>
      <c r="EF373" s="43"/>
      <c r="EG373" s="43"/>
      <c r="EH373" s="43"/>
      <c r="EI373" s="43"/>
      <c r="EJ373" s="43"/>
      <c r="EK373" s="43"/>
      <c r="EL373" s="43"/>
    </row>
    <row r="374" spans="88:142" s="1" customFormat="1" x14ac:dyDescent="0.3">
      <c r="CJ374" s="1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5"/>
      <c r="CY374" s="43"/>
      <c r="CZ374" s="43"/>
      <c r="DA374" s="43"/>
      <c r="DB374" s="43"/>
      <c r="DC374" s="43"/>
      <c r="DD374" s="43"/>
      <c r="DE374" s="43"/>
      <c r="DF374" s="43"/>
      <c r="DG374" s="43"/>
      <c r="DH374" s="43"/>
      <c r="DI374" s="43"/>
      <c r="DJ374" s="43"/>
      <c r="DK374" s="43"/>
      <c r="DL374" s="43"/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  <c r="DX374" s="43"/>
      <c r="DY374" s="43"/>
      <c r="DZ374" s="43"/>
      <c r="EA374" s="43"/>
      <c r="EB374" s="43"/>
      <c r="EC374" s="43"/>
      <c r="ED374" s="43"/>
      <c r="EE374" s="43"/>
      <c r="EF374" s="43"/>
      <c r="EG374" s="43"/>
      <c r="EH374" s="43"/>
      <c r="EI374" s="43"/>
      <c r="EJ374" s="43"/>
      <c r="EK374" s="43"/>
      <c r="EL374" s="43"/>
    </row>
    <row r="375" spans="88:142" s="1" customFormat="1" x14ac:dyDescent="0.3">
      <c r="CJ375" s="1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5"/>
      <c r="CY375" s="43"/>
      <c r="CZ375" s="43"/>
      <c r="DA375" s="43"/>
      <c r="DB375" s="43"/>
      <c r="DC375" s="43"/>
      <c r="DD375" s="43"/>
      <c r="DE375" s="43"/>
      <c r="DF375" s="43"/>
      <c r="DG375" s="43"/>
      <c r="DH375" s="43"/>
      <c r="DI375" s="43"/>
      <c r="DJ375" s="43"/>
      <c r="DK375" s="43"/>
      <c r="DL375" s="43"/>
      <c r="DM375" s="43"/>
      <c r="DN375" s="43"/>
      <c r="DO375" s="43"/>
      <c r="DP375" s="43"/>
      <c r="DQ375" s="43"/>
      <c r="DR375" s="43"/>
      <c r="DS375" s="43"/>
      <c r="DT375" s="43"/>
      <c r="DU375" s="43"/>
      <c r="DV375" s="43"/>
      <c r="DW375" s="43"/>
      <c r="DX375" s="43"/>
      <c r="DY375" s="43"/>
      <c r="DZ375" s="43"/>
      <c r="EA375" s="43"/>
      <c r="EB375" s="43"/>
      <c r="EC375" s="43"/>
      <c r="ED375" s="43"/>
      <c r="EE375" s="43"/>
      <c r="EF375" s="43"/>
      <c r="EG375" s="43"/>
      <c r="EH375" s="43"/>
      <c r="EI375" s="43"/>
      <c r="EJ375" s="43"/>
      <c r="EK375" s="43"/>
      <c r="EL375" s="43"/>
    </row>
    <row r="376" spans="88:142" s="1" customFormat="1" x14ac:dyDescent="0.3">
      <c r="CJ376" s="1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5"/>
      <c r="CY376" s="43"/>
      <c r="CZ376" s="43"/>
      <c r="DA376" s="43"/>
      <c r="DB376" s="43"/>
      <c r="DC376" s="43"/>
      <c r="DD376" s="43"/>
      <c r="DE376" s="43"/>
      <c r="DF376" s="43"/>
      <c r="DG376" s="43"/>
      <c r="DH376" s="43"/>
      <c r="DI376" s="43"/>
      <c r="DJ376" s="43"/>
      <c r="DK376" s="43"/>
      <c r="DL376" s="43"/>
      <c r="DM376" s="43"/>
      <c r="DN376" s="43"/>
      <c r="DO376" s="43"/>
      <c r="DP376" s="43"/>
      <c r="DQ376" s="43"/>
      <c r="DR376" s="43"/>
      <c r="DS376" s="43"/>
      <c r="DT376" s="43"/>
      <c r="DU376" s="43"/>
      <c r="DV376" s="43"/>
      <c r="DW376" s="43"/>
      <c r="DX376" s="43"/>
      <c r="DY376" s="43"/>
      <c r="DZ376" s="43"/>
      <c r="EA376" s="43"/>
      <c r="EB376" s="43"/>
      <c r="EC376" s="43"/>
      <c r="ED376" s="43"/>
      <c r="EE376" s="43"/>
      <c r="EF376" s="43"/>
      <c r="EG376" s="43"/>
      <c r="EH376" s="43"/>
      <c r="EI376" s="43"/>
      <c r="EJ376" s="43"/>
      <c r="EK376" s="43"/>
      <c r="EL376" s="43"/>
    </row>
    <row r="377" spans="88:142" s="1" customFormat="1" x14ac:dyDescent="0.3">
      <c r="CJ377" s="1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5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  <c r="EL377" s="43"/>
    </row>
    <row r="378" spans="88:142" s="1" customFormat="1" x14ac:dyDescent="0.3">
      <c r="CJ378" s="1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5"/>
      <c r="CY378" s="43"/>
      <c r="CZ378" s="43"/>
      <c r="DA378" s="43"/>
      <c r="DB378" s="43"/>
      <c r="DC378" s="43"/>
      <c r="DD378" s="43"/>
      <c r="DE378" s="43"/>
      <c r="DF378" s="43"/>
      <c r="DG378" s="43"/>
      <c r="DH378" s="43"/>
      <c r="DI378" s="43"/>
      <c r="DJ378" s="43"/>
      <c r="DK378" s="43"/>
      <c r="DL378" s="43"/>
      <c r="DM378" s="43"/>
      <c r="DN378" s="43"/>
      <c r="DO378" s="43"/>
      <c r="DP378" s="43"/>
      <c r="DQ378" s="43"/>
      <c r="DR378" s="43"/>
      <c r="DS378" s="43"/>
      <c r="DT378" s="43"/>
      <c r="DU378" s="43"/>
      <c r="DV378" s="43"/>
      <c r="DW378" s="43"/>
      <c r="DX378" s="43"/>
      <c r="DY378" s="43"/>
      <c r="DZ378" s="43"/>
      <c r="EA378" s="43"/>
      <c r="EB378" s="43"/>
      <c r="EC378" s="43"/>
      <c r="ED378" s="43"/>
      <c r="EE378" s="43"/>
      <c r="EF378" s="43"/>
      <c r="EG378" s="43"/>
      <c r="EH378" s="43"/>
      <c r="EI378" s="43"/>
      <c r="EJ378" s="43"/>
      <c r="EK378" s="43"/>
      <c r="EL378" s="43"/>
    </row>
    <row r="379" spans="88:142" s="1" customFormat="1" x14ac:dyDescent="0.3">
      <c r="CJ379" s="1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5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</row>
    <row r="380" spans="88:142" s="1" customFormat="1" x14ac:dyDescent="0.3">
      <c r="CJ380" s="1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5"/>
      <c r="CY380" s="43"/>
      <c r="CZ380" s="43"/>
      <c r="DA380" s="43"/>
      <c r="DB380" s="43"/>
      <c r="DC380" s="43"/>
      <c r="DD380" s="43"/>
      <c r="DE380" s="43"/>
      <c r="DF380" s="43"/>
      <c r="DG380" s="43"/>
      <c r="DH380" s="43"/>
      <c r="DI380" s="43"/>
      <c r="DJ380" s="43"/>
      <c r="DK380" s="43"/>
      <c r="DL380" s="43"/>
      <c r="DM380" s="43"/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  <c r="EE380" s="43"/>
      <c r="EF380" s="43"/>
      <c r="EG380" s="43"/>
      <c r="EH380" s="43"/>
      <c r="EI380" s="43"/>
      <c r="EJ380" s="43"/>
      <c r="EK380" s="43"/>
      <c r="EL380" s="43"/>
    </row>
    <row r="381" spans="88:142" s="1" customFormat="1" x14ac:dyDescent="0.3">
      <c r="CJ381" s="1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5"/>
      <c r="CY381" s="43"/>
      <c r="CZ381" s="43"/>
      <c r="DA381" s="43"/>
      <c r="DB381" s="43"/>
      <c r="DC381" s="43"/>
      <c r="DD381" s="43"/>
      <c r="DE381" s="43"/>
      <c r="DF381" s="43"/>
      <c r="DG381" s="43"/>
      <c r="DH381" s="43"/>
      <c r="DI381" s="43"/>
      <c r="DJ381" s="43"/>
      <c r="DK381" s="43"/>
      <c r="DL381" s="43"/>
      <c r="DM381" s="43"/>
      <c r="DN381" s="43"/>
      <c r="DO381" s="43"/>
      <c r="DP381" s="43"/>
      <c r="DQ381" s="43"/>
      <c r="DR381" s="43"/>
      <c r="DS381" s="43"/>
      <c r="DT381" s="43"/>
      <c r="DU381" s="43"/>
      <c r="DV381" s="43"/>
      <c r="DW381" s="43"/>
      <c r="DX381" s="43"/>
      <c r="DY381" s="43"/>
      <c r="DZ381" s="43"/>
      <c r="EA381" s="43"/>
      <c r="EB381" s="43"/>
      <c r="EC381" s="43"/>
      <c r="ED381" s="43"/>
      <c r="EE381" s="43"/>
      <c r="EF381" s="43"/>
      <c r="EG381" s="43"/>
      <c r="EH381" s="43"/>
      <c r="EI381" s="43"/>
      <c r="EJ381" s="43"/>
      <c r="EK381" s="43"/>
      <c r="EL381" s="43"/>
    </row>
    <row r="382" spans="88:142" s="1" customFormat="1" x14ac:dyDescent="0.3">
      <c r="CJ382" s="1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5"/>
      <c r="CY382" s="43"/>
      <c r="CZ382" s="43"/>
      <c r="DA382" s="43"/>
      <c r="DB382" s="43"/>
      <c r="DC382" s="43"/>
      <c r="DD382" s="43"/>
      <c r="DE382" s="43"/>
      <c r="DF382" s="43"/>
      <c r="DG382" s="43"/>
      <c r="DH382" s="43"/>
      <c r="DI382" s="43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  <c r="EL382" s="43"/>
    </row>
    <row r="383" spans="88:142" s="1" customFormat="1" x14ac:dyDescent="0.3">
      <c r="CJ383" s="1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5"/>
      <c r="CY383" s="43"/>
      <c r="CZ383" s="43"/>
      <c r="DA383" s="43"/>
      <c r="DB383" s="43"/>
      <c r="DC383" s="43"/>
      <c r="DD383" s="43"/>
      <c r="DE383" s="43"/>
      <c r="DF383" s="43"/>
      <c r="DG383" s="43"/>
      <c r="DH383" s="43"/>
      <c r="DI383" s="43"/>
      <c r="DJ383" s="43"/>
      <c r="DK383" s="43"/>
      <c r="DL383" s="43"/>
      <c r="DM383" s="43"/>
      <c r="DN383" s="43"/>
      <c r="DO383" s="43"/>
      <c r="DP383" s="43"/>
      <c r="DQ383" s="43"/>
      <c r="DR383" s="43"/>
      <c r="DS383" s="43"/>
      <c r="DT383" s="43"/>
      <c r="DU383" s="43"/>
      <c r="DV383" s="43"/>
      <c r="DW383" s="43"/>
      <c r="DX383" s="43"/>
      <c r="DY383" s="43"/>
      <c r="DZ383" s="43"/>
      <c r="EA383" s="43"/>
      <c r="EB383" s="43"/>
      <c r="EC383" s="43"/>
      <c r="ED383" s="43"/>
      <c r="EE383" s="43"/>
      <c r="EF383" s="43"/>
      <c r="EG383" s="43"/>
      <c r="EH383" s="43"/>
      <c r="EI383" s="43"/>
      <c r="EJ383" s="43"/>
      <c r="EK383" s="43"/>
      <c r="EL383" s="43"/>
    </row>
    <row r="384" spans="88:142" s="1" customFormat="1" x14ac:dyDescent="0.3">
      <c r="CJ384" s="1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5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  <c r="DX384" s="43"/>
      <c r="DY384" s="43"/>
      <c r="DZ384" s="43"/>
      <c r="EA384" s="43"/>
      <c r="EB384" s="43"/>
      <c r="EC384" s="43"/>
      <c r="ED384" s="43"/>
      <c r="EE384" s="43"/>
      <c r="EF384" s="43"/>
      <c r="EG384" s="43"/>
      <c r="EH384" s="43"/>
      <c r="EI384" s="43"/>
      <c r="EJ384" s="43"/>
      <c r="EK384" s="43"/>
      <c r="EL384" s="43"/>
    </row>
    <row r="385" spans="88:142" s="1" customFormat="1" x14ac:dyDescent="0.3">
      <c r="CJ385" s="1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5"/>
      <c r="CY385" s="43"/>
      <c r="CZ385" s="43"/>
      <c r="DA385" s="43"/>
      <c r="DB385" s="43"/>
      <c r="DC385" s="43"/>
      <c r="DD385" s="43"/>
      <c r="DE385" s="43"/>
      <c r="DF385" s="43"/>
      <c r="DG385" s="43"/>
      <c r="DH385" s="43"/>
      <c r="DI385" s="43"/>
      <c r="DJ385" s="43"/>
      <c r="DK385" s="43"/>
      <c r="DL385" s="43"/>
      <c r="DM385" s="43"/>
      <c r="DN385" s="43"/>
      <c r="DO385" s="43"/>
      <c r="DP385" s="43"/>
      <c r="DQ385" s="43"/>
      <c r="DR385" s="43"/>
      <c r="DS385" s="43"/>
      <c r="DT385" s="43"/>
      <c r="DU385" s="43"/>
      <c r="DV385" s="43"/>
      <c r="DW385" s="43"/>
      <c r="DX385" s="43"/>
      <c r="DY385" s="43"/>
      <c r="DZ385" s="43"/>
      <c r="EA385" s="43"/>
      <c r="EB385" s="43"/>
      <c r="EC385" s="43"/>
      <c r="ED385" s="43"/>
      <c r="EE385" s="43"/>
      <c r="EF385" s="43"/>
      <c r="EG385" s="43"/>
      <c r="EH385" s="43"/>
      <c r="EI385" s="43"/>
      <c r="EJ385" s="43"/>
      <c r="EK385" s="43"/>
      <c r="EL385" s="43"/>
    </row>
    <row r="386" spans="88:142" s="1" customFormat="1" x14ac:dyDescent="0.3">
      <c r="CJ386" s="1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5"/>
      <c r="CY386" s="43"/>
      <c r="CZ386" s="43"/>
      <c r="DA386" s="43"/>
      <c r="DB386" s="43"/>
      <c r="DC386" s="43"/>
      <c r="DD386" s="43"/>
      <c r="DE386" s="43"/>
      <c r="DF386" s="43"/>
      <c r="DG386" s="43"/>
      <c r="DH386" s="43"/>
      <c r="DI386" s="43"/>
      <c r="DJ386" s="43"/>
      <c r="DK386" s="43"/>
      <c r="DL386" s="43"/>
      <c r="DM386" s="43"/>
      <c r="DN386" s="43"/>
      <c r="DO386" s="43"/>
      <c r="DP386" s="43"/>
      <c r="DQ386" s="43"/>
      <c r="DR386" s="43"/>
      <c r="DS386" s="43"/>
      <c r="DT386" s="43"/>
      <c r="DU386" s="43"/>
      <c r="DV386" s="43"/>
      <c r="DW386" s="43"/>
      <c r="DX386" s="43"/>
      <c r="DY386" s="43"/>
      <c r="DZ386" s="43"/>
      <c r="EA386" s="43"/>
      <c r="EB386" s="43"/>
      <c r="EC386" s="43"/>
      <c r="ED386" s="43"/>
      <c r="EE386" s="43"/>
      <c r="EF386" s="43"/>
      <c r="EG386" s="43"/>
      <c r="EH386" s="43"/>
      <c r="EI386" s="43"/>
      <c r="EJ386" s="43"/>
      <c r="EK386" s="43"/>
      <c r="EL386" s="43"/>
    </row>
    <row r="387" spans="88:142" s="1" customFormat="1" x14ac:dyDescent="0.3">
      <c r="CJ387" s="1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5"/>
      <c r="CY387" s="43"/>
      <c r="CZ387" s="43"/>
      <c r="DA387" s="43"/>
      <c r="DB387" s="43"/>
      <c r="DC387" s="43"/>
      <c r="DD387" s="43"/>
      <c r="DE387" s="43"/>
      <c r="DF387" s="43"/>
      <c r="DG387" s="43"/>
      <c r="DH387" s="43"/>
      <c r="DI387" s="43"/>
      <c r="DJ387" s="43"/>
      <c r="DK387" s="43"/>
      <c r="DL387" s="43"/>
      <c r="DM387" s="43"/>
      <c r="DN387" s="43"/>
      <c r="DO387" s="43"/>
      <c r="DP387" s="43"/>
      <c r="DQ387" s="43"/>
      <c r="DR387" s="43"/>
      <c r="DS387" s="43"/>
      <c r="DT387" s="43"/>
      <c r="DU387" s="43"/>
      <c r="DV387" s="43"/>
      <c r="DW387" s="43"/>
      <c r="DX387" s="43"/>
      <c r="DY387" s="43"/>
      <c r="DZ387" s="43"/>
      <c r="EA387" s="43"/>
      <c r="EB387" s="43"/>
      <c r="EC387" s="43"/>
      <c r="ED387" s="43"/>
      <c r="EE387" s="43"/>
      <c r="EF387" s="43"/>
      <c r="EG387" s="43"/>
      <c r="EH387" s="43"/>
      <c r="EI387" s="43"/>
      <c r="EJ387" s="43"/>
      <c r="EK387" s="43"/>
      <c r="EL387" s="43"/>
    </row>
    <row r="388" spans="88:142" s="1" customFormat="1" x14ac:dyDescent="0.3">
      <c r="CJ388" s="1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5"/>
      <c r="CY388" s="43"/>
      <c r="CZ388" s="43"/>
      <c r="DA388" s="43"/>
      <c r="DB388" s="43"/>
      <c r="DC388" s="43"/>
      <c r="DD388" s="43"/>
      <c r="DE388" s="43"/>
      <c r="DF388" s="43"/>
      <c r="DG388" s="43"/>
      <c r="DH388" s="43"/>
      <c r="DI388" s="43"/>
      <c r="DJ388" s="43"/>
      <c r="DK388" s="43"/>
      <c r="DL388" s="43"/>
      <c r="DM388" s="43"/>
      <c r="DN388" s="43"/>
      <c r="DO388" s="43"/>
      <c r="DP388" s="43"/>
      <c r="DQ388" s="43"/>
      <c r="DR388" s="43"/>
      <c r="DS388" s="43"/>
      <c r="DT388" s="43"/>
      <c r="DU388" s="43"/>
      <c r="DV388" s="43"/>
      <c r="DW388" s="43"/>
      <c r="DX388" s="43"/>
      <c r="DY388" s="43"/>
      <c r="DZ388" s="43"/>
      <c r="EA388" s="43"/>
      <c r="EB388" s="43"/>
      <c r="EC388" s="43"/>
      <c r="ED388" s="43"/>
      <c r="EE388" s="43"/>
      <c r="EF388" s="43"/>
      <c r="EG388" s="43"/>
      <c r="EH388" s="43"/>
      <c r="EI388" s="43"/>
      <c r="EJ388" s="43"/>
      <c r="EK388" s="43"/>
      <c r="EL388" s="43"/>
    </row>
    <row r="389" spans="88:142" s="1" customFormat="1" x14ac:dyDescent="0.3">
      <c r="CJ389" s="1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5"/>
      <c r="CY389" s="43"/>
      <c r="CZ389" s="43"/>
      <c r="DA389" s="43"/>
      <c r="DB389" s="43"/>
      <c r="DC389" s="43"/>
      <c r="DD389" s="43"/>
      <c r="DE389" s="43"/>
      <c r="DF389" s="43"/>
      <c r="DG389" s="43"/>
      <c r="DH389" s="43"/>
      <c r="DI389" s="43"/>
      <c r="DJ389" s="43"/>
      <c r="DK389" s="43"/>
      <c r="DL389" s="43"/>
      <c r="DM389" s="43"/>
      <c r="DN389" s="43"/>
      <c r="DO389" s="43"/>
      <c r="DP389" s="43"/>
      <c r="DQ389" s="43"/>
      <c r="DR389" s="43"/>
      <c r="DS389" s="43"/>
      <c r="DT389" s="43"/>
      <c r="DU389" s="43"/>
      <c r="DV389" s="43"/>
      <c r="DW389" s="43"/>
      <c r="DX389" s="43"/>
      <c r="DY389" s="43"/>
      <c r="DZ389" s="43"/>
      <c r="EA389" s="43"/>
      <c r="EB389" s="43"/>
      <c r="EC389" s="43"/>
      <c r="ED389" s="43"/>
      <c r="EE389" s="43"/>
      <c r="EF389" s="43"/>
      <c r="EG389" s="43"/>
      <c r="EH389" s="43"/>
      <c r="EI389" s="43"/>
      <c r="EJ389" s="43"/>
      <c r="EK389" s="43"/>
      <c r="EL389" s="43"/>
    </row>
    <row r="390" spans="88:142" s="1" customFormat="1" x14ac:dyDescent="0.3">
      <c r="CJ390" s="1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5"/>
      <c r="CY390" s="43"/>
      <c r="CZ390" s="43"/>
      <c r="DA390" s="43"/>
      <c r="DB390" s="43"/>
      <c r="DC390" s="43"/>
      <c r="DD390" s="43"/>
      <c r="DE390" s="43"/>
      <c r="DF390" s="43"/>
      <c r="DG390" s="43"/>
      <c r="DH390" s="43"/>
      <c r="DI390" s="43"/>
      <c r="DJ390" s="43"/>
      <c r="DK390" s="43"/>
      <c r="DL390" s="43"/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/>
      <c r="DY390" s="43"/>
      <c r="DZ390" s="43"/>
      <c r="EA390" s="43"/>
      <c r="EB390" s="43"/>
      <c r="EC390" s="43"/>
      <c r="ED390" s="43"/>
      <c r="EE390" s="43"/>
      <c r="EF390" s="43"/>
      <c r="EG390" s="43"/>
      <c r="EH390" s="43"/>
      <c r="EI390" s="43"/>
      <c r="EJ390" s="43"/>
      <c r="EK390" s="43"/>
      <c r="EL390" s="43"/>
    </row>
    <row r="391" spans="88:142" s="1" customFormat="1" x14ac:dyDescent="0.3">
      <c r="CJ391" s="1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5"/>
      <c r="CY391" s="43"/>
      <c r="CZ391" s="43"/>
      <c r="DA391" s="43"/>
      <c r="DB391" s="43"/>
      <c r="DC391" s="43"/>
      <c r="DD391" s="43"/>
      <c r="DE391" s="43"/>
      <c r="DF391" s="43"/>
      <c r="DG391" s="43"/>
      <c r="DH391" s="43"/>
      <c r="DI391" s="43"/>
      <c r="DJ391" s="43"/>
      <c r="DK391" s="43"/>
      <c r="DL391" s="43"/>
      <c r="DM391" s="43"/>
      <c r="DN391" s="43"/>
      <c r="DO391" s="43"/>
      <c r="DP391" s="43"/>
      <c r="DQ391" s="43"/>
      <c r="DR391" s="43"/>
      <c r="DS391" s="43"/>
      <c r="DT391" s="43"/>
      <c r="DU391" s="43"/>
      <c r="DV391" s="43"/>
      <c r="DW391" s="43"/>
      <c r="DX391" s="43"/>
      <c r="DY391" s="43"/>
      <c r="DZ391" s="43"/>
      <c r="EA391" s="43"/>
      <c r="EB391" s="43"/>
      <c r="EC391" s="43"/>
      <c r="ED391" s="43"/>
      <c r="EE391" s="43"/>
      <c r="EF391" s="43"/>
      <c r="EG391" s="43"/>
      <c r="EH391" s="43"/>
      <c r="EI391" s="43"/>
      <c r="EJ391" s="43"/>
      <c r="EK391" s="43"/>
      <c r="EL391" s="43"/>
    </row>
    <row r="392" spans="88:142" s="1" customFormat="1" x14ac:dyDescent="0.3">
      <c r="CJ392" s="1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5"/>
      <c r="CY392" s="43"/>
      <c r="CZ392" s="43"/>
      <c r="DA392" s="43"/>
      <c r="DB392" s="43"/>
      <c r="DC392" s="43"/>
      <c r="DD392" s="43"/>
      <c r="DE392" s="43"/>
      <c r="DF392" s="43"/>
      <c r="DG392" s="43"/>
      <c r="DH392" s="43"/>
      <c r="DI392" s="43"/>
      <c r="DJ392" s="43"/>
      <c r="DK392" s="43"/>
      <c r="DL392" s="43"/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  <c r="DX392" s="43"/>
      <c r="DY392" s="43"/>
      <c r="DZ392" s="43"/>
      <c r="EA392" s="43"/>
      <c r="EB392" s="43"/>
      <c r="EC392" s="43"/>
      <c r="ED392" s="43"/>
      <c r="EE392" s="43"/>
      <c r="EF392" s="43"/>
      <c r="EG392" s="43"/>
      <c r="EH392" s="43"/>
      <c r="EI392" s="43"/>
      <c r="EJ392" s="43"/>
      <c r="EK392" s="43"/>
      <c r="EL392" s="43"/>
    </row>
    <row r="393" spans="88:142" s="1" customFormat="1" x14ac:dyDescent="0.3">
      <c r="CJ393" s="1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5"/>
      <c r="CY393" s="43"/>
      <c r="CZ393" s="43"/>
      <c r="DA393" s="43"/>
      <c r="DB393" s="43"/>
      <c r="DC393" s="43"/>
      <c r="DD393" s="43"/>
      <c r="DE393" s="43"/>
      <c r="DF393" s="43"/>
      <c r="DG393" s="43"/>
      <c r="DH393" s="43"/>
      <c r="DI393" s="43"/>
      <c r="DJ393" s="43"/>
      <c r="DK393" s="43"/>
      <c r="DL393" s="43"/>
      <c r="DM393" s="43"/>
      <c r="DN393" s="43"/>
      <c r="DO393" s="43"/>
      <c r="DP393" s="43"/>
      <c r="DQ393" s="43"/>
      <c r="DR393" s="43"/>
      <c r="DS393" s="43"/>
      <c r="DT393" s="43"/>
      <c r="DU393" s="43"/>
      <c r="DV393" s="43"/>
      <c r="DW393" s="43"/>
      <c r="DX393" s="43"/>
      <c r="DY393" s="43"/>
      <c r="DZ393" s="43"/>
      <c r="EA393" s="43"/>
      <c r="EB393" s="43"/>
      <c r="EC393" s="43"/>
      <c r="ED393" s="43"/>
      <c r="EE393" s="43"/>
      <c r="EF393" s="43"/>
      <c r="EG393" s="43"/>
      <c r="EH393" s="43"/>
      <c r="EI393" s="43"/>
      <c r="EJ393" s="43"/>
      <c r="EK393" s="43"/>
      <c r="EL393" s="43"/>
    </row>
    <row r="394" spans="88:142" s="1" customFormat="1" x14ac:dyDescent="0.3">
      <c r="CJ394" s="1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5"/>
      <c r="CY394" s="43"/>
      <c r="CZ394" s="43"/>
      <c r="DA394" s="43"/>
      <c r="DB394" s="43"/>
      <c r="DC394" s="43"/>
      <c r="DD394" s="43"/>
      <c r="DE394" s="43"/>
      <c r="DF394" s="43"/>
      <c r="DG394" s="43"/>
      <c r="DH394" s="43"/>
      <c r="DI394" s="43"/>
      <c r="DJ394" s="43"/>
      <c r="DK394" s="43"/>
      <c r="DL394" s="43"/>
      <c r="DM394" s="43"/>
      <c r="DN394" s="43"/>
      <c r="DO394" s="43"/>
      <c r="DP394" s="43"/>
      <c r="DQ394" s="43"/>
      <c r="DR394" s="43"/>
      <c r="DS394" s="43"/>
      <c r="DT394" s="43"/>
      <c r="DU394" s="43"/>
      <c r="DV394" s="43"/>
      <c r="DW394" s="43"/>
      <c r="DX394" s="43"/>
      <c r="DY394" s="43"/>
      <c r="DZ394" s="43"/>
      <c r="EA394" s="43"/>
      <c r="EB394" s="43"/>
      <c r="EC394" s="43"/>
      <c r="ED394" s="43"/>
      <c r="EE394" s="43"/>
      <c r="EF394" s="43"/>
      <c r="EG394" s="43"/>
      <c r="EH394" s="43"/>
      <c r="EI394" s="43"/>
      <c r="EJ394" s="43"/>
      <c r="EK394" s="43"/>
      <c r="EL394" s="43"/>
    </row>
    <row r="395" spans="88:142" s="1" customFormat="1" x14ac:dyDescent="0.3">
      <c r="CJ395" s="1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5"/>
      <c r="CY395" s="43"/>
      <c r="CZ395" s="43"/>
      <c r="DA395" s="43"/>
      <c r="DB395" s="43"/>
      <c r="DC395" s="43"/>
      <c r="DD395" s="43"/>
      <c r="DE395" s="43"/>
      <c r="DF395" s="43"/>
      <c r="DG395" s="43"/>
      <c r="DH395" s="43"/>
      <c r="DI395" s="43"/>
      <c r="DJ395" s="43"/>
      <c r="DK395" s="43"/>
      <c r="DL395" s="43"/>
      <c r="DM395" s="43"/>
      <c r="DN395" s="43"/>
      <c r="DO395" s="43"/>
      <c r="DP395" s="43"/>
      <c r="DQ395" s="43"/>
      <c r="DR395" s="43"/>
      <c r="DS395" s="43"/>
      <c r="DT395" s="43"/>
      <c r="DU395" s="43"/>
      <c r="DV395" s="43"/>
      <c r="DW395" s="43"/>
      <c r="DX395" s="43"/>
      <c r="DY395" s="43"/>
      <c r="DZ395" s="43"/>
      <c r="EA395" s="43"/>
      <c r="EB395" s="43"/>
      <c r="EC395" s="43"/>
      <c r="ED395" s="43"/>
      <c r="EE395" s="43"/>
      <c r="EF395" s="43"/>
      <c r="EG395" s="43"/>
      <c r="EH395" s="43"/>
      <c r="EI395" s="43"/>
      <c r="EJ395" s="43"/>
      <c r="EK395" s="43"/>
      <c r="EL395" s="43"/>
    </row>
    <row r="396" spans="88:142" s="1" customFormat="1" x14ac:dyDescent="0.3">
      <c r="CJ396" s="1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5"/>
      <c r="CY396" s="43"/>
      <c r="CZ396" s="43"/>
      <c r="DA396" s="43"/>
      <c r="DB396" s="43"/>
      <c r="DC396" s="43"/>
      <c r="DD396" s="43"/>
      <c r="DE396" s="43"/>
      <c r="DF396" s="43"/>
      <c r="DG396" s="43"/>
      <c r="DH396" s="43"/>
      <c r="DI396" s="43"/>
      <c r="DJ396" s="43"/>
      <c r="DK396" s="43"/>
      <c r="DL396" s="43"/>
      <c r="DM396" s="43"/>
      <c r="DN396" s="43"/>
      <c r="DO396" s="43"/>
      <c r="DP396" s="43"/>
      <c r="DQ396" s="43"/>
      <c r="DR396" s="43"/>
      <c r="DS396" s="43"/>
      <c r="DT396" s="43"/>
      <c r="DU396" s="43"/>
      <c r="DV396" s="43"/>
      <c r="DW396" s="43"/>
      <c r="DX396" s="43"/>
      <c r="DY396" s="43"/>
      <c r="DZ396" s="43"/>
      <c r="EA396" s="43"/>
      <c r="EB396" s="43"/>
      <c r="EC396" s="43"/>
      <c r="ED396" s="43"/>
      <c r="EE396" s="43"/>
      <c r="EF396" s="43"/>
      <c r="EG396" s="43"/>
      <c r="EH396" s="43"/>
      <c r="EI396" s="43"/>
      <c r="EJ396" s="43"/>
      <c r="EK396" s="43"/>
      <c r="EL396" s="43"/>
    </row>
    <row r="397" spans="88:142" s="1" customFormat="1" x14ac:dyDescent="0.3">
      <c r="CJ397" s="1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5"/>
      <c r="CY397" s="43"/>
      <c r="CZ397" s="43"/>
      <c r="DA397" s="43"/>
      <c r="DB397" s="43"/>
      <c r="DC397" s="43"/>
      <c r="DD397" s="43"/>
      <c r="DE397" s="43"/>
      <c r="DF397" s="43"/>
      <c r="DG397" s="43"/>
      <c r="DH397" s="43"/>
      <c r="DI397" s="43"/>
      <c r="DJ397" s="43"/>
      <c r="DK397" s="43"/>
      <c r="DL397" s="43"/>
      <c r="DM397" s="43"/>
      <c r="DN397" s="43"/>
      <c r="DO397" s="43"/>
      <c r="DP397" s="43"/>
      <c r="DQ397" s="43"/>
      <c r="DR397" s="43"/>
      <c r="DS397" s="43"/>
      <c r="DT397" s="43"/>
      <c r="DU397" s="43"/>
      <c r="DV397" s="43"/>
      <c r="DW397" s="43"/>
      <c r="DX397" s="43"/>
      <c r="DY397" s="43"/>
      <c r="DZ397" s="43"/>
      <c r="EA397" s="43"/>
      <c r="EB397" s="43"/>
      <c r="EC397" s="43"/>
      <c r="ED397" s="43"/>
      <c r="EE397" s="43"/>
      <c r="EF397" s="43"/>
      <c r="EG397" s="43"/>
      <c r="EH397" s="43"/>
      <c r="EI397" s="43"/>
      <c r="EJ397" s="43"/>
      <c r="EK397" s="43"/>
      <c r="EL397" s="43"/>
    </row>
    <row r="398" spans="88:142" s="1" customFormat="1" x14ac:dyDescent="0.3">
      <c r="CJ398" s="1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5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  <c r="EL398" s="43"/>
    </row>
    <row r="399" spans="88:142" s="1" customFormat="1" x14ac:dyDescent="0.3">
      <c r="CJ399" s="1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5"/>
      <c r="CY399" s="43"/>
      <c r="CZ399" s="43"/>
      <c r="DA399" s="43"/>
      <c r="DB399" s="43"/>
      <c r="DC399" s="43"/>
      <c r="DD399" s="43"/>
      <c r="DE399" s="43"/>
      <c r="DF399" s="43"/>
      <c r="DG399" s="43"/>
      <c r="DH399" s="43"/>
      <c r="DI399" s="43"/>
      <c r="DJ399" s="43"/>
      <c r="DK399" s="43"/>
      <c r="DL399" s="43"/>
      <c r="DM399" s="43"/>
      <c r="DN399" s="43"/>
      <c r="DO399" s="43"/>
      <c r="DP399" s="43"/>
      <c r="DQ399" s="43"/>
      <c r="DR399" s="43"/>
      <c r="DS399" s="43"/>
      <c r="DT399" s="43"/>
      <c r="DU399" s="43"/>
      <c r="DV399" s="43"/>
      <c r="DW399" s="43"/>
      <c r="DX399" s="43"/>
      <c r="DY399" s="43"/>
      <c r="DZ399" s="43"/>
      <c r="EA399" s="43"/>
      <c r="EB399" s="43"/>
      <c r="EC399" s="43"/>
      <c r="ED399" s="43"/>
      <c r="EE399" s="43"/>
      <c r="EF399" s="43"/>
      <c r="EG399" s="43"/>
      <c r="EH399" s="43"/>
      <c r="EI399" s="43"/>
      <c r="EJ399" s="43"/>
      <c r="EK399" s="43"/>
      <c r="EL399" s="43"/>
    </row>
    <row r="400" spans="88:142" s="1" customFormat="1" x14ac:dyDescent="0.3">
      <c r="CJ400" s="1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5"/>
      <c r="CY400" s="43"/>
      <c r="CZ400" s="43"/>
      <c r="DA400" s="43"/>
      <c r="DB400" s="43"/>
      <c r="DC400" s="43"/>
      <c r="DD400" s="43"/>
      <c r="DE400" s="43"/>
      <c r="DF400" s="43"/>
      <c r="DG400" s="43"/>
      <c r="DH400" s="43"/>
      <c r="DI400" s="43"/>
      <c r="DJ400" s="43"/>
      <c r="DK400" s="43"/>
      <c r="DL400" s="43"/>
      <c r="DM400" s="43"/>
      <c r="DN400" s="43"/>
      <c r="DO400" s="43"/>
      <c r="DP400" s="43"/>
      <c r="DQ400" s="43"/>
      <c r="DR400" s="43"/>
      <c r="DS400" s="43"/>
      <c r="DT400" s="43"/>
      <c r="DU400" s="43"/>
      <c r="DV400" s="43"/>
      <c r="DW400" s="43"/>
      <c r="DX400" s="43"/>
      <c r="DY400" s="43"/>
      <c r="DZ400" s="43"/>
      <c r="EA400" s="43"/>
      <c r="EB400" s="43"/>
      <c r="EC400" s="43"/>
      <c r="ED400" s="43"/>
      <c r="EE400" s="43"/>
      <c r="EF400" s="43"/>
      <c r="EG400" s="43"/>
      <c r="EH400" s="43"/>
      <c r="EI400" s="43"/>
      <c r="EJ400" s="43"/>
      <c r="EK400" s="43"/>
      <c r="EL400" s="43"/>
    </row>
    <row r="401" spans="88:142" s="1" customFormat="1" x14ac:dyDescent="0.3">
      <c r="CJ401" s="1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5"/>
      <c r="CY401" s="43"/>
      <c r="CZ401" s="43"/>
      <c r="DA401" s="43"/>
      <c r="DB401" s="43"/>
      <c r="DC401" s="43"/>
      <c r="DD401" s="43"/>
      <c r="DE401" s="43"/>
      <c r="DF401" s="43"/>
      <c r="DG401" s="43"/>
      <c r="DH401" s="43"/>
      <c r="DI401" s="43"/>
      <c r="DJ401" s="43"/>
      <c r="DK401" s="43"/>
      <c r="DL401" s="43"/>
      <c r="DM401" s="43"/>
      <c r="DN401" s="43"/>
      <c r="DO401" s="43"/>
      <c r="DP401" s="43"/>
      <c r="DQ401" s="43"/>
      <c r="DR401" s="43"/>
      <c r="DS401" s="43"/>
      <c r="DT401" s="43"/>
      <c r="DU401" s="43"/>
      <c r="DV401" s="43"/>
      <c r="DW401" s="43"/>
      <c r="DX401" s="43"/>
      <c r="DY401" s="43"/>
      <c r="DZ401" s="43"/>
      <c r="EA401" s="43"/>
      <c r="EB401" s="43"/>
      <c r="EC401" s="43"/>
      <c r="ED401" s="43"/>
      <c r="EE401" s="43"/>
      <c r="EF401" s="43"/>
      <c r="EG401" s="43"/>
      <c r="EH401" s="43"/>
      <c r="EI401" s="43"/>
      <c r="EJ401" s="43"/>
      <c r="EK401" s="43"/>
      <c r="EL401" s="43"/>
    </row>
    <row r="402" spans="88:142" s="1" customFormat="1" x14ac:dyDescent="0.3">
      <c r="CJ402" s="1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5"/>
      <c r="CY402" s="43"/>
      <c r="CZ402" s="43"/>
      <c r="DA402" s="43"/>
      <c r="DB402" s="43"/>
      <c r="DC402" s="43"/>
      <c r="DD402" s="43"/>
      <c r="DE402" s="43"/>
      <c r="DF402" s="43"/>
      <c r="DG402" s="43"/>
      <c r="DH402" s="43"/>
      <c r="DI402" s="43"/>
      <c r="DJ402" s="43"/>
      <c r="DK402" s="43"/>
      <c r="DL402" s="43"/>
      <c r="DM402" s="43"/>
      <c r="DN402" s="43"/>
      <c r="DO402" s="43"/>
      <c r="DP402" s="43"/>
      <c r="DQ402" s="43"/>
      <c r="DR402" s="43"/>
      <c r="DS402" s="43"/>
      <c r="DT402" s="43"/>
      <c r="DU402" s="43"/>
      <c r="DV402" s="43"/>
      <c r="DW402" s="43"/>
      <c r="DX402" s="43"/>
      <c r="DY402" s="43"/>
      <c r="DZ402" s="43"/>
      <c r="EA402" s="43"/>
      <c r="EB402" s="43"/>
      <c r="EC402" s="43"/>
      <c r="ED402" s="43"/>
      <c r="EE402" s="43"/>
      <c r="EF402" s="43"/>
      <c r="EG402" s="43"/>
      <c r="EH402" s="43"/>
      <c r="EI402" s="43"/>
      <c r="EJ402" s="43"/>
      <c r="EK402" s="43"/>
      <c r="EL402" s="43"/>
    </row>
    <row r="403" spans="88:142" s="1" customFormat="1" x14ac:dyDescent="0.3">
      <c r="CJ403" s="1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5"/>
      <c r="CY403" s="43"/>
      <c r="CZ403" s="43"/>
      <c r="DA403" s="43"/>
      <c r="DB403" s="43"/>
      <c r="DC403" s="43"/>
      <c r="DD403" s="43"/>
      <c r="DE403" s="43"/>
      <c r="DF403" s="43"/>
      <c r="DG403" s="43"/>
      <c r="DH403" s="43"/>
      <c r="DI403" s="43"/>
      <c r="DJ403" s="43"/>
      <c r="DK403" s="43"/>
      <c r="DL403" s="43"/>
      <c r="DM403" s="43"/>
      <c r="DN403" s="43"/>
      <c r="DO403" s="43"/>
      <c r="DP403" s="43"/>
      <c r="DQ403" s="43"/>
      <c r="DR403" s="43"/>
      <c r="DS403" s="43"/>
      <c r="DT403" s="43"/>
      <c r="DU403" s="43"/>
      <c r="DV403" s="43"/>
      <c r="DW403" s="43"/>
      <c r="DX403" s="43"/>
      <c r="DY403" s="43"/>
      <c r="DZ403" s="43"/>
      <c r="EA403" s="43"/>
      <c r="EB403" s="43"/>
      <c r="EC403" s="43"/>
      <c r="ED403" s="43"/>
      <c r="EE403" s="43"/>
      <c r="EF403" s="43"/>
      <c r="EG403" s="43"/>
      <c r="EH403" s="43"/>
      <c r="EI403" s="43"/>
      <c r="EJ403" s="43"/>
      <c r="EK403" s="43"/>
      <c r="EL403" s="43"/>
    </row>
    <row r="404" spans="88:142" s="1" customFormat="1" x14ac:dyDescent="0.3">
      <c r="CJ404" s="1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5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  <c r="EL404" s="43"/>
    </row>
    <row r="405" spans="88:142" s="1" customFormat="1" x14ac:dyDescent="0.3">
      <c r="CJ405" s="1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5"/>
      <c r="CY405" s="43"/>
      <c r="CZ405" s="43"/>
      <c r="DA405" s="43"/>
      <c r="DB405" s="43"/>
      <c r="DC405" s="43"/>
      <c r="DD405" s="43"/>
      <c r="DE405" s="43"/>
      <c r="DF405" s="43"/>
      <c r="DG405" s="43"/>
      <c r="DH405" s="43"/>
      <c r="DI405" s="43"/>
      <c r="DJ405" s="43"/>
      <c r="DK405" s="43"/>
      <c r="DL405" s="43"/>
      <c r="DM405" s="43"/>
      <c r="DN405" s="43"/>
      <c r="DO405" s="43"/>
      <c r="DP405" s="43"/>
      <c r="DQ405" s="43"/>
      <c r="DR405" s="43"/>
      <c r="DS405" s="43"/>
      <c r="DT405" s="43"/>
      <c r="DU405" s="43"/>
      <c r="DV405" s="43"/>
      <c r="DW405" s="43"/>
      <c r="DX405" s="43"/>
      <c r="DY405" s="43"/>
      <c r="DZ405" s="43"/>
      <c r="EA405" s="43"/>
      <c r="EB405" s="43"/>
      <c r="EC405" s="43"/>
      <c r="ED405" s="43"/>
      <c r="EE405" s="43"/>
      <c r="EF405" s="43"/>
      <c r="EG405" s="43"/>
      <c r="EH405" s="43"/>
      <c r="EI405" s="43"/>
      <c r="EJ405" s="43"/>
      <c r="EK405" s="43"/>
      <c r="EL405" s="43"/>
    </row>
    <row r="406" spans="88:142" s="1" customFormat="1" x14ac:dyDescent="0.3">
      <c r="CJ406" s="1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5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  <c r="EE406" s="43"/>
      <c r="EF406" s="43"/>
      <c r="EG406" s="43"/>
      <c r="EH406" s="43"/>
      <c r="EI406" s="43"/>
      <c r="EJ406" s="43"/>
      <c r="EK406" s="43"/>
      <c r="EL406" s="43"/>
    </row>
    <row r="407" spans="88:142" s="1" customFormat="1" x14ac:dyDescent="0.3">
      <c r="CJ407" s="1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5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</row>
    <row r="408" spans="88:142" s="1" customFormat="1" x14ac:dyDescent="0.3">
      <c r="CJ408" s="1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5"/>
      <c r="CY408" s="43"/>
      <c r="CZ408" s="43"/>
      <c r="DA408" s="43"/>
      <c r="DB408" s="43"/>
      <c r="DC408" s="43"/>
      <c r="DD408" s="43"/>
      <c r="DE408" s="43"/>
      <c r="DF408" s="43"/>
      <c r="DG408" s="43"/>
      <c r="DH408" s="43"/>
      <c r="DI408" s="43"/>
      <c r="DJ408" s="43"/>
      <c r="DK408" s="43"/>
      <c r="DL408" s="43"/>
      <c r="DM408" s="43"/>
      <c r="DN408" s="43"/>
      <c r="DO408" s="43"/>
      <c r="DP408" s="43"/>
      <c r="DQ408" s="43"/>
      <c r="DR408" s="43"/>
      <c r="DS408" s="43"/>
      <c r="DT408" s="43"/>
      <c r="DU408" s="43"/>
      <c r="DV408" s="43"/>
      <c r="DW408" s="43"/>
      <c r="DX408" s="43"/>
      <c r="DY408" s="43"/>
      <c r="DZ408" s="43"/>
      <c r="EA408" s="43"/>
      <c r="EB408" s="43"/>
      <c r="EC408" s="43"/>
      <c r="ED408" s="43"/>
      <c r="EE408" s="43"/>
      <c r="EF408" s="43"/>
      <c r="EG408" s="43"/>
      <c r="EH408" s="43"/>
      <c r="EI408" s="43"/>
      <c r="EJ408" s="43"/>
      <c r="EK408" s="43"/>
      <c r="EL408" s="43"/>
    </row>
    <row r="409" spans="88:142" s="1" customFormat="1" x14ac:dyDescent="0.3">
      <c r="CJ409" s="1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5"/>
      <c r="CY409" s="43"/>
      <c r="CZ409" s="43"/>
      <c r="DA409" s="43"/>
      <c r="DB409" s="43"/>
      <c r="DC409" s="43"/>
      <c r="DD409" s="43"/>
      <c r="DE409" s="43"/>
      <c r="DF409" s="43"/>
      <c r="DG409" s="43"/>
      <c r="DH409" s="43"/>
      <c r="DI409" s="43"/>
      <c r="DJ409" s="43"/>
      <c r="DK409" s="43"/>
      <c r="DL409" s="43"/>
      <c r="DM409" s="43"/>
      <c r="DN409" s="43"/>
      <c r="DO409" s="43"/>
      <c r="DP409" s="43"/>
      <c r="DQ409" s="43"/>
      <c r="DR409" s="43"/>
      <c r="DS409" s="43"/>
      <c r="DT409" s="43"/>
      <c r="DU409" s="43"/>
      <c r="DV409" s="43"/>
      <c r="DW409" s="43"/>
      <c r="DX409" s="43"/>
      <c r="DY409" s="43"/>
      <c r="DZ409" s="43"/>
      <c r="EA409" s="43"/>
      <c r="EB409" s="43"/>
      <c r="EC409" s="43"/>
      <c r="ED409" s="43"/>
      <c r="EE409" s="43"/>
      <c r="EF409" s="43"/>
      <c r="EG409" s="43"/>
      <c r="EH409" s="43"/>
      <c r="EI409" s="43"/>
      <c r="EJ409" s="43"/>
      <c r="EK409" s="43"/>
      <c r="EL409" s="43"/>
    </row>
    <row r="410" spans="88:142" s="1" customFormat="1" x14ac:dyDescent="0.3">
      <c r="CJ410" s="1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5"/>
      <c r="CY410" s="43"/>
      <c r="CZ410" s="43"/>
      <c r="DA410" s="43"/>
      <c r="DB410" s="43"/>
      <c r="DC410" s="43"/>
      <c r="DD410" s="43"/>
      <c r="DE410" s="43"/>
      <c r="DF410" s="43"/>
      <c r="DG410" s="43"/>
      <c r="DH410" s="43"/>
      <c r="DI410" s="43"/>
      <c r="DJ410" s="43"/>
      <c r="DK410" s="43"/>
      <c r="DL410" s="43"/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  <c r="EE410" s="43"/>
      <c r="EF410" s="43"/>
      <c r="EG410" s="43"/>
      <c r="EH410" s="43"/>
      <c r="EI410" s="43"/>
      <c r="EJ410" s="43"/>
      <c r="EK410" s="43"/>
      <c r="EL410" s="43"/>
    </row>
    <row r="411" spans="88:142" s="1" customFormat="1" x14ac:dyDescent="0.3">
      <c r="CJ411" s="1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5"/>
      <c r="CY411" s="43"/>
      <c r="CZ411" s="43"/>
      <c r="DA411" s="43"/>
      <c r="DB411" s="43"/>
      <c r="DC411" s="43"/>
      <c r="DD411" s="43"/>
      <c r="DE411" s="43"/>
      <c r="DF411" s="43"/>
      <c r="DG411" s="43"/>
      <c r="DH411" s="43"/>
      <c r="DI411" s="43"/>
      <c r="DJ411" s="43"/>
      <c r="DK411" s="43"/>
      <c r="DL411" s="43"/>
      <c r="DM411" s="43"/>
      <c r="DN411" s="43"/>
      <c r="DO411" s="43"/>
      <c r="DP411" s="43"/>
      <c r="DQ411" s="43"/>
      <c r="DR411" s="43"/>
      <c r="DS411" s="43"/>
      <c r="DT411" s="43"/>
      <c r="DU411" s="43"/>
      <c r="DV411" s="43"/>
      <c r="DW411" s="43"/>
      <c r="DX411" s="43"/>
      <c r="DY411" s="43"/>
      <c r="DZ411" s="43"/>
      <c r="EA411" s="43"/>
      <c r="EB411" s="43"/>
      <c r="EC411" s="43"/>
      <c r="ED411" s="43"/>
      <c r="EE411" s="43"/>
      <c r="EF411" s="43"/>
      <c r="EG411" s="43"/>
      <c r="EH411" s="43"/>
      <c r="EI411" s="43"/>
      <c r="EJ411" s="43"/>
      <c r="EK411" s="43"/>
      <c r="EL411" s="43"/>
    </row>
    <row r="412" spans="88:142" s="1" customFormat="1" x14ac:dyDescent="0.3">
      <c r="CJ412" s="1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5"/>
      <c r="CY412" s="43"/>
      <c r="CZ412" s="43"/>
      <c r="DA412" s="43"/>
      <c r="DB412" s="43"/>
      <c r="DC412" s="43"/>
      <c r="DD412" s="43"/>
      <c r="DE412" s="43"/>
      <c r="DF412" s="43"/>
      <c r="DG412" s="43"/>
      <c r="DH412" s="43"/>
      <c r="DI412" s="43"/>
      <c r="DJ412" s="43"/>
      <c r="DK412" s="43"/>
      <c r="DL412" s="43"/>
      <c r="DM412" s="43"/>
      <c r="DN412" s="43"/>
      <c r="DO412" s="43"/>
      <c r="DP412" s="43"/>
      <c r="DQ412" s="43"/>
      <c r="DR412" s="43"/>
      <c r="DS412" s="43"/>
      <c r="DT412" s="43"/>
      <c r="DU412" s="43"/>
      <c r="DV412" s="43"/>
      <c r="DW412" s="43"/>
      <c r="DX412" s="43"/>
      <c r="DY412" s="43"/>
      <c r="DZ412" s="43"/>
      <c r="EA412" s="43"/>
      <c r="EB412" s="43"/>
      <c r="EC412" s="43"/>
      <c r="ED412" s="43"/>
      <c r="EE412" s="43"/>
      <c r="EF412" s="43"/>
      <c r="EG412" s="43"/>
      <c r="EH412" s="43"/>
      <c r="EI412" s="43"/>
      <c r="EJ412" s="43"/>
      <c r="EK412" s="43"/>
      <c r="EL412" s="43"/>
    </row>
    <row r="413" spans="88:142" s="1" customFormat="1" x14ac:dyDescent="0.3">
      <c r="CJ413" s="1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5"/>
      <c r="CY413" s="43"/>
      <c r="CZ413" s="43"/>
      <c r="DA413" s="43"/>
      <c r="DB413" s="43"/>
      <c r="DC413" s="43"/>
      <c r="DD413" s="43"/>
      <c r="DE413" s="43"/>
      <c r="DF413" s="43"/>
      <c r="DG413" s="43"/>
      <c r="DH413" s="43"/>
      <c r="DI413" s="43"/>
      <c r="DJ413" s="43"/>
      <c r="DK413" s="43"/>
      <c r="DL413" s="43"/>
      <c r="DM413" s="43"/>
      <c r="DN413" s="43"/>
      <c r="DO413" s="43"/>
      <c r="DP413" s="43"/>
      <c r="DQ413" s="43"/>
      <c r="DR413" s="43"/>
      <c r="DS413" s="43"/>
      <c r="DT413" s="43"/>
      <c r="DU413" s="43"/>
      <c r="DV413" s="43"/>
      <c r="DW413" s="43"/>
      <c r="DX413" s="43"/>
      <c r="DY413" s="43"/>
      <c r="DZ413" s="43"/>
      <c r="EA413" s="43"/>
      <c r="EB413" s="43"/>
      <c r="EC413" s="43"/>
      <c r="ED413" s="43"/>
      <c r="EE413" s="43"/>
      <c r="EF413" s="43"/>
      <c r="EG413" s="43"/>
      <c r="EH413" s="43"/>
      <c r="EI413" s="43"/>
      <c r="EJ413" s="43"/>
      <c r="EK413" s="43"/>
      <c r="EL413" s="43"/>
    </row>
    <row r="414" spans="88:142" s="1" customFormat="1" x14ac:dyDescent="0.3">
      <c r="CJ414" s="1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5"/>
      <c r="CY414" s="43"/>
      <c r="CZ414" s="43"/>
      <c r="DA414" s="43"/>
      <c r="DB414" s="43"/>
      <c r="DC414" s="43"/>
      <c r="DD414" s="43"/>
      <c r="DE414" s="43"/>
      <c r="DF414" s="43"/>
      <c r="DG414" s="43"/>
      <c r="DH414" s="43"/>
      <c r="DI414" s="43"/>
      <c r="DJ414" s="43"/>
      <c r="DK414" s="43"/>
      <c r="DL414" s="43"/>
      <c r="DM414" s="43"/>
      <c r="DN414" s="43"/>
      <c r="DO414" s="43"/>
      <c r="DP414" s="43"/>
      <c r="DQ414" s="43"/>
      <c r="DR414" s="43"/>
      <c r="DS414" s="43"/>
      <c r="DT414" s="43"/>
      <c r="DU414" s="43"/>
      <c r="DV414" s="43"/>
      <c r="DW414" s="43"/>
      <c r="DX414" s="43"/>
      <c r="DY414" s="43"/>
      <c r="DZ414" s="43"/>
      <c r="EA414" s="43"/>
      <c r="EB414" s="43"/>
      <c r="EC414" s="43"/>
      <c r="ED414" s="43"/>
      <c r="EE414" s="43"/>
      <c r="EF414" s="43"/>
      <c r="EG414" s="43"/>
      <c r="EH414" s="43"/>
      <c r="EI414" s="43"/>
      <c r="EJ414" s="43"/>
      <c r="EK414" s="43"/>
      <c r="EL414" s="43"/>
    </row>
    <row r="415" spans="88:142" s="1" customFormat="1" x14ac:dyDescent="0.3">
      <c r="CJ415" s="1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5"/>
      <c r="CY415" s="43"/>
      <c r="CZ415" s="43"/>
      <c r="DA415" s="43"/>
      <c r="DB415" s="43"/>
      <c r="DC415" s="43"/>
      <c r="DD415" s="43"/>
      <c r="DE415" s="43"/>
      <c r="DF415" s="43"/>
      <c r="DG415" s="43"/>
      <c r="DH415" s="43"/>
      <c r="DI415" s="43"/>
      <c r="DJ415" s="43"/>
      <c r="DK415" s="43"/>
      <c r="DL415" s="43"/>
      <c r="DM415" s="43"/>
      <c r="DN415" s="43"/>
      <c r="DO415" s="43"/>
      <c r="DP415" s="43"/>
      <c r="DQ415" s="43"/>
      <c r="DR415" s="43"/>
      <c r="DS415" s="43"/>
      <c r="DT415" s="43"/>
      <c r="DU415" s="43"/>
      <c r="DV415" s="43"/>
      <c r="DW415" s="43"/>
      <c r="DX415" s="43"/>
      <c r="DY415" s="43"/>
      <c r="DZ415" s="43"/>
      <c r="EA415" s="43"/>
      <c r="EB415" s="43"/>
      <c r="EC415" s="43"/>
      <c r="ED415" s="43"/>
      <c r="EE415" s="43"/>
      <c r="EF415" s="43"/>
      <c r="EG415" s="43"/>
      <c r="EH415" s="43"/>
      <c r="EI415" s="43"/>
      <c r="EJ415" s="43"/>
      <c r="EK415" s="43"/>
      <c r="EL415" s="43"/>
    </row>
    <row r="416" spans="88:142" s="1" customFormat="1" x14ac:dyDescent="0.3">
      <c r="CJ416" s="1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5"/>
      <c r="CY416" s="43"/>
      <c r="CZ416" s="43"/>
      <c r="DA416" s="43"/>
      <c r="DB416" s="43"/>
      <c r="DC416" s="43"/>
      <c r="DD416" s="43"/>
      <c r="DE416" s="43"/>
      <c r="DF416" s="43"/>
      <c r="DG416" s="43"/>
      <c r="DH416" s="43"/>
      <c r="DI416" s="43"/>
      <c r="DJ416" s="43"/>
      <c r="DK416" s="43"/>
      <c r="DL416" s="43"/>
      <c r="DM416" s="43"/>
      <c r="DN416" s="43"/>
      <c r="DO416" s="43"/>
      <c r="DP416" s="43"/>
      <c r="DQ416" s="43"/>
      <c r="DR416" s="43"/>
      <c r="DS416" s="43"/>
      <c r="DT416" s="43"/>
      <c r="DU416" s="43"/>
      <c r="DV416" s="43"/>
      <c r="DW416" s="43"/>
      <c r="DX416" s="43"/>
      <c r="DY416" s="43"/>
      <c r="DZ416" s="43"/>
      <c r="EA416" s="43"/>
      <c r="EB416" s="43"/>
      <c r="EC416" s="43"/>
      <c r="ED416" s="43"/>
      <c r="EE416" s="43"/>
      <c r="EF416" s="43"/>
      <c r="EG416" s="43"/>
      <c r="EH416" s="43"/>
      <c r="EI416" s="43"/>
      <c r="EJ416" s="43"/>
      <c r="EK416" s="43"/>
      <c r="EL416" s="43"/>
    </row>
    <row r="417" spans="88:142" s="1" customFormat="1" x14ac:dyDescent="0.3">
      <c r="CJ417" s="1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5"/>
      <c r="CY417" s="43"/>
      <c r="CZ417" s="43"/>
      <c r="DA417" s="43"/>
      <c r="DB417" s="43"/>
      <c r="DC417" s="43"/>
      <c r="DD417" s="43"/>
      <c r="DE417" s="43"/>
      <c r="DF417" s="43"/>
      <c r="DG417" s="43"/>
      <c r="DH417" s="43"/>
      <c r="DI417" s="43"/>
      <c r="DJ417" s="43"/>
      <c r="DK417" s="43"/>
      <c r="DL417" s="43"/>
      <c r="DM417" s="43"/>
      <c r="DN417" s="43"/>
      <c r="DO417" s="43"/>
      <c r="DP417" s="43"/>
      <c r="DQ417" s="43"/>
      <c r="DR417" s="43"/>
      <c r="DS417" s="43"/>
      <c r="DT417" s="43"/>
      <c r="DU417" s="43"/>
      <c r="DV417" s="43"/>
      <c r="DW417" s="43"/>
      <c r="DX417" s="43"/>
      <c r="DY417" s="43"/>
      <c r="DZ417" s="43"/>
      <c r="EA417" s="43"/>
      <c r="EB417" s="43"/>
      <c r="EC417" s="43"/>
      <c r="ED417" s="43"/>
      <c r="EE417" s="43"/>
      <c r="EF417" s="43"/>
      <c r="EG417" s="43"/>
      <c r="EH417" s="43"/>
      <c r="EI417" s="43"/>
      <c r="EJ417" s="43"/>
      <c r="EK417" s="43"/>
      <c r="EL417" s="43"/>
    </row>
    <row r="418" spans="88:142" s="1" customFormat="1" x14ac:dyDescent="0.3">
      <c r="CJ418" s="1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5"/>
      <c r="CY418" s="43"/>
      <c r="CZ418" s="43"/>
      <c r="DA418" s="43"/>
      <c r="DB418" s="43"/>
      <c r="DC418" s="43"/>
      <c r="DD418" s="43"/>
      <c r="DE418" s="43"/>
      <c r="DF418" s="43"/>
      <c r="DG418" s="43"/>
      <c r="DH418" s="43"/>
      <c r="DI418" s="43"/>
      <c r="DJ418" s="43"/>
      <c r="DK418" s="43"/>
      <c r="DL418" s="43"/>
      <c r="DM418" s="43"/>
      <c r="DN418" s="43"/>
      <c r="DO418" s="43"/>
      <c r="DP418" s="43"/>
      <c r="DQ418" s="43"/>
      <c r="DR418" s="43"/>
      <c r="DS418" s="43"/>
      <c r="DT418" s="43"/>
      <c r="DU418" s="43"/>
      <c r="DV418" s="43"/>
      <c r="DW418" s="43"/>
      <c r="DX418" s="43"/>
      <c r="DY418" s="43"/>
      <c r="DZ418" s="43"/>
      <c r="EA418" s="43"/>
      <c r="EB418" s="43"/>
      <c r="EC418" s="43"/>
      <c r="ED418" s="43"/>
      <c r="EE418" s="43"/>
      <c r="EF418" s="43"/>
      <c r="EG418" s="43"/>
      <c r="EH418" s="43"/>
      <c r="EI418" s="43"/>
      <c r="EJ418" s="43"/>
      <c r="EK418" s="43"/>
      <c r="EL418" s="43"/>
    </row>
    <row r="419" spans="88:142" s="1" customFormat="1" x14ac:dyDescent="0.3">
      <c r="CJ419" s="1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5"/>
      <c r="CY419" s="43"/>
      <c r="CZ419" s="43"/>
      <c r="DA419" s="43"/>
      <c r="DB419" s="43"/>
      <c r="DC419" s="43"/>
      <c r="DD419" s="43"/>
      <c r="DE419" s="43"/>
      <c r="DF419" s="43"/>
      <c r="DG419" s="43"/>
      <c r="DH419" s="43"/>
      <c r="DI419" s="43"/>
      <c r="DJ419" s="43"/>
      <c r="DK419" s="43"/>
      <c r="DL419" s="43"/>
      <c r="DM419" s="43"/>
      <c r="DN419" s="43"/>
      <c r="DO419" s="43"/>
      <c r="DP419" s="43"/>
      <c r="DQ419" s="43"/>
      <c r="DR419" s="43"/>
      <c r="DS419" s="43"/>
      <c r="DT419" s="43"/>
      <c r="DU419" s="43"/>
      <c r="DV419" s="43"/>
      <c r="DW419" s="43"/>
      <c r="DX419" s="43"/>
      <c r="DY419" s="43"/>
      <c r="DZ419" s="43"/>
      <c r="EA419" s="43"/>
      <c r="EB419" s="43"/>
      <c r="EC419" s="43"/>
      <c r="ED419" s="43"/>
      <c r="EE419" s="43"/>
      <c r="EF419" s="43"/>
      <c r="EG419" s="43"/>
      <c r="EH419" s="43"/>
      <c r="EI419" s="43"/>
      <c r="EJ419" s="43"/>
      <c r="EK419" s="43"/>
      <c r="EL419" s="43"/>
    </row>
    <row r="420" spans="88:142" s="1" customFormat="1" x14ac:dyDescent="0.3">
      <c r="CJ420" s="1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5"/>
      <c r="CY420" s="43"/>
      <c r="CZ420" s="43"/>
      <c r="DA420" s="43"/>
      <c r="DB420" s="43"/>
      <c r="DC420" s="43"/>
      <c r="DD420" s="43"/>
      <c r="DE420" s="43"/>
      <c r="DF420" s="43"/>
      <c r="DG420" s="43"/>
      <c r="DH420" s="43"/>
      <c r="DI420" s="43"/>
      <c r="DJ420" s="43"/>
      <c r="DK420" s="43"/>
      <c r="DL420" s="43"/>
      <c r="DM420" s="43"/>
      <c r="DN420" s="43"/>
      <c r="DO420" s="43"/>
      <c r="DP420" s="43"/>
      <c r="DQ420" s="43"/>
      <c r="DR420" s="43"/>
      <c r="DS420" s="43"/>
      <c r="DT420" s="43"/>
      <c r="DU420" s="43"/>
      <c r="DV420" s="43"/>
      <c r="DW420" s="43"/>
      <c r="DX420" s="43"/>
      <c r="DY420" s="43"/>
      <c r="DZ420" s="43"/>
      <c r="EA420" s="43"/>
      <c r="EB420" s="43"/>
      <c r="EC420" s="43"/>
      <c r="ED420" s="43"/>
      <c r="EE420" s="43"/>
      <c r="EF420" s="43"/>
      <c r="EG420" s="43"/>
      <c r="EH420" s="43"/>
      <c r="EI420" s="43"/>
      <c r="EJ420" s="43"/>
      <c r="EK420" s="43"/>
      <c r="EL420" s="43"/>
    </row>
    <row r="421" spans="88:142" s="1" customFormat="1" x14ac:dyDescent="0.3">
      <c r="CJ421" s="1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5"/>
      <c r="CY421" s="43"/>
      <c r="CZ421" s="43"/>
      <c r="DA421" s="43"/>
      <c r="DB421" s="43"/>
      <c r="DC421" s="43"/>
      <c r="DD421" s="43"/>
      <c r="DE421" s="43"/>
      <c r="DF421" s="43"/>
      <c r="DG421" s="43"/>
      <c r="DH421" s="43"/>
      <c r="DI421" s="43"/>
      <c r="DJ421" s="43"/>
      <c r="DK421" s="43"/>
      <c r="DL421" s="43"/>
      <c r="DM421" s="43"/>
      <c r="DN421" s="43"/>
      <c r="DO421" s="43"/>
      <c r="DP421" s="43"/>
      <c r="DQ421" s="43"/>
      <c r="DR421" s="43"/>
      <c r="DS421" s="43"/>
      <c r="DT421" s="43"/>
      <c r="DU421" s="43"/>
      <c r="DV421" s="43"/>
      <c r="DW421" s="43"/>
      <c r="DX421" s="43"/>
      <c r="DY421" s="43"/>
      <c r="DZ421" s="43"/>
      <c r="EA421" s="43"/>
      <c r="EB421" s="43"/>
      <c r="EC421" s="43"/>
      <c r="ED421" s="43"/>
      <c r="EE421" s="43"/>
      <c r="EF421" s="43"/>
      <c r="EG421" s="43"/>
      <c r="EH421" s="43"/>
      <c r="EI421" s="43"/>
      <c r="EJ421" s="43"/>
      <c r="EK421" s="43"/>
      <c r="EL421" s="43"/>
    </row>
    <row r="422" spans="88:142" s="1" customFormat="1" x14ac:dyDescent="0.3">
      <c r="CJ422" s="1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5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  <c r="EG422" s="43"/>
      <c r="EH422" s="43"/>
      <c r="EI422" s="43"/>
      <c r="EJ422" s="43"/>
      <c r="EK422" s="43"/>
      <c r="EL422" s="43"/>
    </row>
    <row r="423" spans="88:142" s="1" customFormat="1" x14ac:dyDescent="0.3">
      <c r="CJ423" s="1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5"/>
      <c r="CY423" s="43"/>
      <c r="CZ423" s="43"/>
      <c r="DA423" s="43"/>
      <c r="DB423" s="43"/>
      <c r="DC423" s="43"/>
      <c r="DD423" s="43"/>
      <c r="DE423" s="43"/>
      <c r="DF423" s="43"/>
      <c r="DG423" s="43"/>
      <c r="DH423" s="43"/>
      <c r="DI423" s="43"/>
      <c r="DJ423" s="43"/>
      <c r="DK423" s="43"/>
      <c r="DL423" s="43"/>
      <c r="DM423" s="43"/>
      <c r="DN423" s="43"/>
      <c r="DO423" s="43"/>
      <c r="DP423" s="43"/>
      <c r="DQ423" s="43"/>
      <c r="DR423" s="43"/>
      <c r="DS423" s="43"/>
      <c r="DT423" s="43"/>
      <c r="DU423" s="43"/>
      <c r="DV423" s="43"/>
      <c r="DW423" s="43"/>
      <c r="DX423" s="43"/>
      <c r="DY423" s="43"/>
      <c r="DZ423" s="43"/>
      <c r="EA423" s="43"/>
      <c r="EB423" s="43"/>
      <c r="EC423" s="43"/>
      <c r="ED423" s="43"/>
      <c r="EE423" s="43"/>
      <c r="EF423" s="43"/>
      <c r="EG423" s="43"/>
      <c r="EH423" s="43"/>
      <c r="EI423" s="43"/>
      <c r="EJ423" s="43"/>
      <c r="EK423" s="43"/>
      <c r="EL423" s="43"/>
    </row>
    <row r="424" spans="88:142" s="1" customFormat="1" x14ac:dyDescent="0.3">
      <c r="CJ424" s="1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5"/>
      <c r="CY424" s="43"/>
      <c r="CZ424" s="43"/>
      <c r="DA424" s="43"/>
      <c r="DB424" s="43"/>
      <c r="DC424" s="43"/>
      <c r="DD424" s="43"/>
      <c r="DE424" s="43"/>
      <c r="DF424" s="43"/>
      <c r="DG424" s="43"/>
      <c r="DH424" s="43"/>
      <c r="DI424" s="43"/>
      <c r="DJ424" s="43"/>
      <c r="DK424" s="43"/>
      <c r="DL424" s="43"/>
      <c r="DM424" s="43"/>
      <c r="DN424" s="43"/>
      <c r="DO424" s="43"/>
      <c r="DP424" s="43"/>
      <c r="DQ424" s="43"/>
      <c r="DR424" s="43"/>
      <c r="DS424" s="43"/>
      <c r="DT424" s="43"/>
      <c r="DU424" s="43"/>
      <c r="DV424" s="43"/>
      <c r="DW424" s="43"/>
      <c r="DX424" s="43"/>
      <c r="DY424" s="43"/>
      <c r="DZ424" s="43"/>
      <c r="EA424" s="43"/>
      <c r="EB424" s="43"/>
      <c r="EC424" s="43"/>
      <c r="ED424" s="43"/>
      <c r="EE424" s="43"/>
      <c r="EF424" s="43"/>
      <c r="EG424" s="43"/>
      <c r="EH424" s="43"/>
      <c r="EI424" s="43"/>
      <c r="EJ424" s="43"/>
      <c r="EK424" s="43"/>
      <c r="EL424" s="43"/>
    </row>
    <row r="425" spans="88:142" s="1" customFormat="1" x14ac:dyDescent="0.3">
      <c r="CJ425" s="1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5"/>
      <c r="CY425" s="43"/>
      <c r="CZ425" s="43"/>
      <c r="DA425" s="43"/>
      <c r="DB425" s="43"/>
      <c r="DC425" s="43"/>
      <c r="DD425" s="43"/>
      <c r="DE425" s="43"/>
      <c r="DF425" s="43"/>
      <c r="DG425" s="43"/>
      <c r="DH425" s="43"/>
      <c r="DI425" s="43"/>
      <c r="DJ425" s="43"/>
      <c r="DK425" s="43"/>
      <c r="DL425" s="43"/>
      <c r="DM425" s="43"/>
      <c r="DN425" s="43"/>
      <c r="DO425" s="43"/>
      <c r="DP425" s="43"/>
      <c r="DQ425" s="43"/>
      <c r="DR425" s="43"/>
      <c r="DS425" s="43"/>
      <c r="DT425" s="43"/>
      <c r="DU425" s="43"/>
      <c r="DV425" s="43"/>
      <c r="DW425" s="43"/>
      <c r="DX425" s="43"/>
      <c r="DY425" s="43"/>
      <c r="DZ425" s="43"/>
      <c r="EA425" s="43"/>
      <c r="EB425" s="43"/>
      <c r="EC425" s="43"/>
      <c r="ED425" s="43"/>
      <c r="EE425" s="43"/>
      <c r="EF425" s="43"/>
      <c r="EG425" s="43"/>
      <c r="EH425" s="43"/>
      <c r="EI425" s="43"/>
      <c r="EJ425" s="43"/>
      <c r="EK425" s="43"/>
      <c r="EL425" s="43"/>
    </row>
    <row r="426" spans="88:142" s="1" customFormat="1" x14ac:dyDescent="0.3">
      <c r="CJ426" s="1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5"/>
      <c r="CY426" s="43"/>
      <c r="CZ426" s="43"/>
      <c r="DA426" s="43"/>
      <c r="DB426" s="43"/>
      <c r="DC426" s="43"/>
      <c r="DD426" s="43"/>
      <c r="DE426" s="43"/>
      <c r="DF426" s="43"/>
      <c r="DG426" s="43"/>
      <c r="DH426" s="43"/>
      <c r="DI426" s="43"/>
      <c r="DJ426" s="43"/>
      <c r="DK426" s="43"/>
      <c r="DL426" s="43"/>
      <c r="DM426" s="43"/>
      <c r="DN426" s="43"/>
      <c r="DO426" s="43"/>
      <c r="DP426" s="43"/>
      <c r="DQ426" s="43"/>
      <c r="DR426" s="43"/>
      <c r="DS426" s="43"/>
      <c r="DT426" s="43"/>
      <c r="DU426" s="43"/>
      <c r="DV426" s="43"/>
      <c r="DW426" s="43"/>
      <c r="DX426" s="43"/>
      <c r="DY426" s="43"/>
      <c r="DZ426" s="43"/>
      <c r="EA426" s="43"/>
      <c r="EB426" s="43"/>
      <c r="EC426" s="43"/>
      <c r="ED426" s="43"/>
      <c r="EE426" s="43"/>
      <c r="EF426" s="43"/>
      <c r="EG426" s="43"/>
      <c r="EH426" s="43"/>
      <c r="EI426" s="43"/>
      <c r="EJ426" s="43"/>
      <c r="EK426" s="43"/>
      <c r="EL426" s="43"/>
    </row>
    <row r="427" spans="88:142" s="1" customFormat="1" x14ac:dyDescent="0.3">
      <c r="CJ427" s="1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5"/>
      <c r="CY427" s="43"/>
      <c r="CZ427" s="43"/>
      <c r="DA427" s="43"/>
      <c r="DB427" s="43"/>
      <c r="DC427" s="43"/>
      <c r="DD427" s="43"/>
      <c r="DE427" s="43"/>
      <c r="DF427" s="43"/>
      <c r="DG427" s="43"/>
      <c r="DH427" s="43"/>
      <c r="DI427" s="43"/>
      <c r="DJ427" s="43"/>
      <c r="DK427" s="43"/>
      <c r="DL427" s="43"/>
      <c r="DM427" s="43"/>
      <c r="DN427" s="43"/>
      <c r="DO427" s="43"/>
      <c r="DP427" s="43"/>
      <c r="DQ427" s="43"/>
      <c r="DR427" s="43"/>
      <c r="DS427" s="43"/>
      <c r="DT427" s="43"/>
      <c r="DU427" s="43"/>
      <c r="DV427" s="43"/>
      <c r="DW427" s="43"/>
      <c r="DX427" s="43"/>
      <c r="DY427" s="43"/>
      <c r="DZ427" s="43"/>
      <c r="EA427" s="43"/>
      <c r="EB427" s="43"/>
      <c r="EC427" s="43"/>
      <c r="ED427" s="43"/>
      <c r="EE427" s="43"/>
      <c r="EF427" s="43"/>
      <c r="EG427" s="43"/>
      <c r="EH427" s="43"/>
      <c r="EI427" s="43"/>
      <c r="EJ427" s="43"/>
      <c r="EK427" s="43"/>
      <c r="EL427" s="43"/>
    </row>
    <row r="428" spans="88:142" s="1" customFormat="1" x14ac:dyDescent="0.3">
      <c r="CJ428" s="1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5"/>
      <c r="CY428" s="43"/>
      <c r="CZ428" s="43"/>
      <c r="DA428" s="43"/>
      <c r="DB428" s="43"/>
      <c r="DC428" s="43"/>
      <c r="DD428" s="43"/>
      <c r="DE428" s="43"/>
      <c r="DF428" s="43"/>
      <c r="DG428" s="43"/>
      <c r="DH428" s="43"/>
      <c r="DI428" s="43"/>
      <c r="DJ428" s="43"/>
      <c r="DK428" s="43"/>
      <c r="DL428" s="43"/>
      <c r="DM428" s="43"/>
      <c r="DN428" s="43"/>
      <c r="DO428" s="43"/>
      <c r="DP428" s="43"/>
      <c r="DQ428" s="43"/>
      <c r="DR428" s="43"/>
      <c r="DS428" s="43"/>
      <c r="DT428" s="43"/>
      <c r="DU428" s="43"/>
      <c r="DV428" s="43"/>
      <c r="DW428" s="43"/>
      <c r="DX428" s="43"/>
      <c r="DY428" s="43"/>
      <c r="DZ428" s="43"/>
      <c r="EA428" s="43"/>
      <c r="EB428" s="43"/>
      <c r="EC428" s="43"/>
      <c r="ED428" s="43"/>
      <c r="EE428" s="43"/>
      <c r="EF428" s="43"/>
      <c r="EG428" s="43"/>
      <c r="EH428" s="43"/>
      <c r="EI428" s="43"/>
      <c r="EJ428" s="43"/>
      <c r="EK428" s="43"/>
      <c r="EL428" s="43"/>
    </row>
    <row r="429" spans="88:142" s="1" customFormat="1" x14ac:dyDescent="0.3">
      <c r="CJ429" s="1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5"/>
      <c r="CY429" s="43"/>
      <c r="CZ429" s="43"/>
      <c r="DA429" s="43"/>
      <c r="DB429" s="43"/>
      <c r="DC429" s="43"/>
      <c r="DD429" s="43"/>
      <c r="DE429" s="43"/>
      <c r="DF429" s="43"/>
      <c r="DG429" s="43"/>
      <c r="DH429" s="43"/>
      <c r="DI429" s="43"/>
      <c r="DJ429" s="43"/>
      <c r="DK429" s="43"/>
      <c r="DL429" s="43"/>
      <c r="DM429" s="43"/>
      <c r="DN429" s="43"/>
      <c r="DO429" s="43"/>
      <c r="DP429" s="43"/>
      <c r="DQ429" s="43"/>
      <c r="DR429" s="43"/>
      <c r="DS429" s="43"/>
      <c r="DT429" s="43"/>
      <c r="DU429" s="43"/>
      <c r="DV429" s="43"/>
      <c r="DW429" s="43"/>
      <c r="DX429" s="43"/>
      <c r="DY429" s="43"/>
      <c r="DZ429" s="43"/>
      <c r="EA429" s="43"/>
      <c r="EB429" s="43"/>
      <c r="EC429" s="43"/>
      <c r="ED429" s="43"/>
      <c r="EE429" s="43"/>
      <c r="EF429" s="43"/>
      <c r="EG429" s="43"/>
      <c r="EH429" s="43"/>
      <c r="EI429" s="43"/>
      <c r="EJ429" s="43"/>
      <c r="EK429" s="43"/>
      <c r="EL429" s="43"/>
    </row>
    <row r="430" spans="88:142" s="1" customFormat="1" x14ac:dyDescent="0.3">
      <c r="CJ430" s="1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5"/>
      <c r="CY430" s="43"/>
      <c r="CZ430" s="43"/>
      <c r="DA430" s="43"/>
      <c r="DB430" s="43"/>
      <c r="DC430" s="43"/>
      <c r="DD430" s="43"/>
      <c r="DE430" s="43"/>
      <c r="DF430" s="43"/>
      <c r="DG430" s="43"/>
      <c r="DH430" s="43"/>
      <c r="DI430" s="43"/>
      <c r="DJ430" s="43"/>
      <c r="DK430" s="43"/>
      <c r="DL430" s="43"/>
      <c r="DM430" s="43"/>
      <c r="DN430" s="43"/>
      <c r="DO430" s="43"/>
      <c r="DP430" s="43"/>
      <c r="DQ430" s="43"/>
      <c r="DR430" s="43"/>
      <c r="DS430" s="43"/>
      <c r="DT430" s="43"/>
      <c r="DU430" s="43"/>
      <c r="DV430" s="43"/>
      <c r="DW430" s="43"/>
      <c r="DX430" s="43"/>
      <c r="DY430" s="43"/>
      <c r="DZ430" s="43"/>
      <c r="EA430" s="43"/>
      <c r="EB430" s="43"/>
      <c r="EC430" s="43"/>
      <c r="ED430" s="43"/>
      <c r="EE430" s="43"/>
      <c r="EF430" s="43"/>
      <c r="EG430" s="43"/>
      <c r="EH430" s="43"/>
      <c r="EI430" s="43"/>
      <c r="EJ430" s="43"/>
      <c r="EK430" s="43"/>
      <c r="EL430" s="43"/>
    </row>
    <row r="431" spans="88:142" s="1" customFormat="1" x14ac:dyDescent="0.3">
      <c r="CJ431" s="1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5"/>
      <c r="CY431" s="43"/>
      <c r="CZ431" s="43"/>
      <c r="DA431" s="43"/>
      <c r="DB431" s="43"/>
      <c r="DC431" s="43"/>
      <c r="DD431" s="43"/>
      <c r="DE431" s="43"/>
      <c r="DF431" s="43"/>
      <c r="DG431" s="43"/>
      <c r="DH431" s="43"/>
      <c r="DI431" s="43"/>
      <c r="DJ431" s="43"/>
      <c r="DK431" s="43"/>
      <c r="DL431" s="43"/>
      <c r="DM431" s="43"/>
      <c r="DN431" s="43"/>
      <c r="DO431" s="43"/>
      <c r="DP431" s="43"/>
      <c r="DQ431" s="43"/>
      <c r="DR431" s="43"/>
      <c r="DS431" s="43"/>
      <c r="DT431" s="43"/>
      <c r="DU431" s="43"/>
      <c r="DV431" s="43"/>
      <c r="DW431" s="43"/>
      <c r="DX431" s="43"/>
      <c r="DY431" s="43"/>
      <c r="DZ431" s="43"/>
      <c r="EA431" s="43"/>
      <c r="EB431" s="43"/>
      <c r="EC431" s="43"/>
      <c r="ED431" s="43"/>
      <c r="EE431" s="43"/>
      <c r="EF431" s="43"/>
      <c r="EG431" s="43"/>
      <c r="EH431" s="43"/>
      <c r="EI431" s="43"/>
      <c r="EJ431" s="43"/>
      <c r="EK431" s="43"/>
      <c r="EL431" s="43"/>
    </row>
    <row r="432" spans="88:142" s="1" customFormat="1" x14ac:dyDescent="0.3">
      <c r="CJ432" s="1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5"/>
      <c r="CY432" s="43"/>
      <c r="CZ432" s="43"/>
      <c r="DA432" s="43"/>
      <c r="DB432" s="43"/>
      <c r="DC432" s="43"/>
      <c r="DD432" s="43"/>
      <c r="DE432" s="43"/>
      <c r="DF432" s="43"/>
      <c r="DG432" s="43"/>
      <c r="DH432" s="43"/>
      <c r="DI432" s="43"/>
      <c r="DJ432" s="43"/>
      <c r="DK432" s="43"/>
      <c r="DL432" s="43"/>
      <c r="DM432" s="43"/>
      <c r="DN432" s="43"/>
      <c r="DO432" s="43"/>
      <c r="DP432" s="43"/>
      <c r="DQ432" s="43"/>
      <c r="DR432" s="43"/>
      <c r="DS432" s="43"/>
      <c r="DT432" s="43"/>
      <c r="DU432" s="43"/>
      <c r="DV432" s="43"/>
      <c r="DW432" s="43"/>
      <c r="DX432" s="43"/>
      <c r="DY432" s="43"/>
      <c r="DZ432" s="43"/>
      <c r="EA432" s="43"/>
      <c r="EB432" s="43"/>
      <c r="EC432" s="43"/>
      <c r="ED432" s="43"/>
      <c r="EE432" s="43"/>
      <c r="EF432" s="43"/>
      <c r="EG432" s="43"/>
      <c r="EH432" s="43"/>
      <c r="EI432" s="43"/>
      <c r="EJ432" s="43"/>
      <c r="EK432" s="43"/>
      <c r="EL432" s="43"/>
    </row>
    <row r="433" spans="88:142" s="1" customFormat="1" x14ac:dyDescent="0.3">
      <c r="CJ433" s="1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5"/>
      <c r="CY433" s="43"/>
      <c r="CZ433" s="43"/>
      <c r="DA433" s="43"/>
      <c r="DB433" s="43"/>
      <c r="DC433" s="43"/>
      <c r="DD433" s="43"/>
      <c r="DE433" s="43"/>
      <c r="DF433" s="43"/>
      <c r="DG433" s="43"/>
      <c r="DH433" s="43"/>
      <c r="DI433" s="43"/>
      <c r="DJ433" s="43"/>
      <c r="DK433" s="43"/>
      <c r="DL433" s="43"/>
      <c r="DM433" s="43"/>
      <c r="DN433" s="43"/>
      <c r="DO433" s="43"/>
      <c r="DP433" s="43"/>
      <c r="DQ433" s="43"/>
      <c r="DR433" s="43"/>
      <c r="DS433" s="43"/>
      <c r="DT433" s="43"/>
      <c r="DU433" s="43"/>
      <c r="DV433" s="43"/>
      <c r="DW433" s="43"/>
      <c r="DX433" s="43"/>
      <c r="DY433" s="43"/>
      <c r="DZ433" s="43"/>
      <c r="EA433" s="43"/>
      <c r="EB433" s="43"/>
      <c r="EC433" s="43"/>
      <c r="ED433" s="43"/>
      <c r="EE433" s="43"/>
      <c r="EF433" s="43"/>
      <c r="EG433" s="43"/>
      <c r="EH433" s="43"/>
      <c r="EI433" s="43"/>
      <c r="EJ433" s="43"/>
      <c r="EK433" s="43"/>
      <c r="EL433" s="43"/>
    </row>
    <row r="434" spans="88:142" s="1" customFormat="1" x14ac:dyDescent="0.3">
      <c r="CJ434" s="1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5"/>
      <c r="CY434" s="43"/>
      <c r="CZ434" s="43"/>
      <c r="DA434" s="43"/>
      <c r="DB434" s="43"/>
      <c r="DC434" s="43"/>
      <c r="DD434" s="43"/>
      <c r="DE434" s="43"/>
      <c r="DF434" s="43"/>
      <c r="DG434" s="43"/>
      <c r="DH434" s="43"/>
      <c r="DI434" s="43"/>
      <c r="DJ434" s="43"/>
      <c r="DK434" s="43"/>
      <c r="DL434" s="43"/>
      <c r="DM434" s="43"/>
      <c r="DN434" s="43"/>
      <c r="DO434" s="43"/>
      <c r="DP434" s="43"/>
      <c r="DQ434" s="43"/>
      <c r="DR434" s="43"/>
      <c r="DS434" s="43"/>
      <c r="DT434" s="43"/>
      <c r="DU434" s="43"/>
      <c r="DV434" s="43"/>
      <c r="DW434" s="43"/>
      <c r="DX434" s="43"/>
      <c r="DY434" s="43"/>
      <c r="DZ434" s="43"/>
      <c r="EA434" s="43"/>
      <c r="EB434" s="43"/>
      <c r="EC434" s="43"/>
      <c r="ED434" s="43"/>
      <c r="EE434" s="43"/>
      <c r="EF434" s="43"/>
      <c r="EG434" s="43"/>
      <c r="EH434" s="43"/>
      <c r="EI434" s="43"/>
      <c r="EJ434" s="43"/>
      <c r="EK434" s="43"/>
      <c r="EL434" s="43"/>
    </row>
    <row r="435" spans="88:142" s="1" customFormat="1" x14ac:dyDescent="0.3">
      <c r="CJ435" s="1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5"/>
      <c r="CY435" s="43"/>
      <c r="CZ435" s="43"/>
      <c r="DA435" s="43"/>
      <c r="DB435" s="43"/>
      <c r="DC435" s="43"/>
      <c r="DD435" s="43"/>
      <c r="DE435" s="43"/>
      <c r="DF435" s="43"/>
      <c r="DG435" s="43"/>
      <c r="DH435" s="43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  <c r="EL435" s="43"/>
    </row>
    <row r="436" spans="88:142" s="1" customFormat="1" x14ac:dyDescent="0.3">
      <c r="CJ436" s="1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5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  <c r="EL436" s="43"/>
    </row>
    <row r="437" spans="88:142" s="1" customFormat="1" x14ac:dyDescent="0.3">
      <c r="CJ437" s="1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5"/>
      <c r="CY437" s="43"/>
      <c r="CZ437" s="43"/>
      <c r="DA437" s="43"/>
      <c r="DB437" s="43"/>
      <c r="DC437" s="43"/>
      <c r="DD437" s="43"/>
      <c r="DE437" s="43"/>
      <c r="DF437" s="43"/>
      <c r="DG437" s="43"/>
      <c r="DH437" s="43"/>
      <c r="DI437" s="43"/>
      <c r="DJ437" s="43"/>
      <c r="DK437" s="43"/>
      <c r="DL437" s="43"/>
      <c r="DM437" s="43"/>
      <c r="DN437" s="43"/>
      <c r="DO437" s="43"/>
      <c r="DP437" s="43"/>
      <c r="DQ437" s="43"/>
      <c r="DR437" s="43"/>
      <c r="DS437" s="43"/>
      <c r="DT437" s="43"/>
      <c r="DU437" s="43"/>
      <c r="DV437" s="43"/>
      <c r="DW437" s="43"/>
      <c r="DX437" s="43"/>
      <c r="DY437" s="43"/>
      <c r="DZ437" s="43"/>
      <c r="EA437" s="43"/>
      <c r="EB437" s="43"/>
      <c r="EC437" s="43"/>
      <c r="ED437" s="43"/>
      <c r="EE437" s="43"/>
      <c r="EF437" s="43"/>
      <c r="EG437" s="43"/>
      <c r="EH437" s="43"/>
      <c r="EI437" s="43"/>
      <c r="EJ437" s="43"/>
      <c r="EK437" s="43"/>
      <c r="EL437" s="43"/>
    </row>
    <row r="438" spans="88:142" s="1" customFormat="1" x14ac:dyDescent="0.3">
      <c r="CJ438" s="1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5"/>
      <c r="CY438" s="43"/>
      <c r="CZ438" s="43"/>
      <c r="DA438" s="43"/>
      <c r="DB438" s="43"/>
      <c r="DC438" s="43"/>
      <c r="DD438" s="43"/>
      <c r="DE438" s="43"/>
      <c r="DF438" s="43"/>
      <c r="DG438" s="43"/>
      <c r="DH438" s="43"/>
      <c r="DI438" s="43"/>
      <c r="DJ438" s="43"/>
      <c r="DK438" s="43"/>
      <c r="DL438" s="43"/>
      <c r="DM438" s="43"/>
      <c r="DN438" s="43"/>
      <c r="DO438" s="43"/>
      <c r="DP438" s="43"/>
      <c r="DQ438" s="43"/>
      <c r="DR438" s="43"/>
      <c r="DS438" s="43"/>
      <c r="DT438" s="43"/>
      <c r="DU438" s="43"/>
      <c r="DV438" s="43"/>
      <c r="DW438" s="43"/>
      <c r="DX438" s="43"/>
      <c r="DY438" s="43"/>
      <c r="DZ438" s="43"/>
      <c r="EA438" s="43"/>
      <c r="EB438" s="43"/>
      <c r="EC438" s="43"/>
      <c r="ED438" s="43"/>
      <c r="EE438" s="43"/>
      <c r="EF438" s="43"/>
      <c r="EG438" s="43"/>
      <c r="EH438" s="43"/>
      <c r="EI438" s="43"/>
      <c r="EJ438" s="43"/>
      <c r="EK438" s="43"/>
      <c r="EL438" s="43"/>
    </row>
    <row r="439" spans="88:142" s="1" customFormat="1" x14ac:dyDescent="0.3">
      <c r="CJ439" s="1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5"/>
      <c r="CY439" s="43"/>
      <c r="CZ439" s="43"/>
      <c r="DA439" s="43"/>
      <c r="DB439" s="43"/>
      <c r="DC439" s="43"/>
      <c r="DD439" s="43"/>
      <c r="DE439" s="43"/>
      <c r="DF439" s="43"/>
      <c r="DG439" s="43"/>
      <c r="DH439" s="43"/>
      <c r="DI439" s="43"/>
      <c r="DJ439" s="43"/>
      <c r="DK439" s="43"/>
      <c r="DL439" s="43"/>
      <c r="DM439" s="43"/>
      <c r="DN439" s="43"/>
      <c r="DO439" s="43"/>
      <c r="DP439" s="43"/>
      <c r="DQ439" s="43"/>
      <c r="DR439" s="43"/>
      <c r="DS439" s="43"/>
      <c r="DT439" s="43"/>
      <c r="DU439" s="43"/>
      <c r="DV439" s="43"/>
      <c r="DW439" s="43"/>
      <c r="DX439" s="43"/>
      <c r="DY439" s="43"/>
      <c r="DZ439" s="43"/>
      <c r="EA439" s="43"/>
      <c r="EB439" s="43"/>
      <c r="EC439" s="43"/>
      <c r="ED439" s="43"/>
      <c r="EE439" s="43"/>
      <c r="EF439" s="43"/>
      <c r="EG439" s="43"/>
      <c r="EH439" s="43"/>
      <c r="EI439" s="43"/>
      <c r="EJ439" s="43"/>
      <c r="EK439" s="43"/>
      <c r="EL439" s="43"/>
    </row>
    <row r="440" spans="88:142" s="1" customFormat="1" x14ac:dyDescent="0.3">
      <c r="CJ440" s="1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5"/>
      <c r="CY440" s="43"/>
      <c r="CZ440" s="43"/>
      <c r="DA440" s="43"/>
      <c r="DB440" s="43"/>
      <c r="DC440" s="43"/>
      <c r="DD440" s="43"/>
      <c r="DE440" s="43"/>
      <c r="DF440" s="43"/>
      <c r="DG440" s="43"/>
      <c r="DH440" s="43"/>
      <c r="DI440" s="43"/>
      <c r="DJ440" s="43"/>
      <c r="DK440" s="43"/>
      <c r="DL440" s="43"/>
      <c r="DM440" s="43"/>
      <c r="DN440" s="43"/>
      <c r="DO440" s="43"/>
      <c r="DP440" s="43"/>
      <c r="DQ440" s="43"/>
      <c r="DR440" s="43"/>
      <c r="DS440" s="43"/>
      <c r="DT440" s="43"/>
      <c r="DU440" s="43"/>
      <c r="DV440" s="43"/>
      <c r="DW440" s="43"/>
      <c r="DX440" s="43"/>
      <c r="DY440" s="43"/>
      <c r="DZ440" s="43"/>
      <c r="EA440" s="43"/>
      <c r="EB440" s="43"/>
      <c r="EC440" s="43"/>
      <c r="ED440" s="43"/>
      <c r="EE440" s="43"/>
      <c r="EF440" s="43"/>
      <c r="EG440" s="43"/>
      <c r="EH440" s="43"/>
      <c r="EI440" s="43"/>
      <c r="EJ440" s="43"/>
      <c r="EK440" s="43"/>
      <c r="EL440" s="43"/>
    </row>
    <row r="441" spans="88:142" s="1" customFormat="1" x14ac:dyDescent="0.3">
      <c r="CJ441" s="1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5"/>
      <c r="CY441" s="43"/>
      <c r="CZ441" s="43"/>
      <c r="DA441" s="43"/>
      <c r="DB441" s="43"/>
      <c r="DC441" s="43"/>
      <c r="DD441" s="43"/>
      <c r="DE441" s="43"/>
      <c r="DF441" s="43"/>
      <c r="DG441" s="43"/>
      <c r="DH441" s="43"/>
      <c r="DI441" s="43"/>
      <c r="DJ441" s="43"/>
      <c r="DK441" s="43"/>
      <c r="DL441" s="43"/>
      <c r="DM441" s="43"/>
      <c r="DN441" s="43"/>
      <c r="DO441" s="43"/>
      <c r="DP441" s="43"/>
      <c r="DQ441" s="43"/>
      <c r="DR441" s="43"/>
      <c r="DS441" s="43"/>
      <c r="DT441" s="43"/>
      <c r="DU441" s="43"/>
      <c r="DV441" s="43"/>
      <c r="DW441" s="43"/>
      <c r="DX441" s="43"/>
      <c r="DY441" s="43"/>
      <c r="DZ441" s="43"/>
      <c r="EA441" s="43"/>
      <c r="EB441" s="43"/>
      <c r="EC441" s="43"/>
      <c r="ED441" s="43"/>
      <c r="EE441" s="43"/>
      <c r="EF441" s="43"/>
      <c r="EG441" s="43"/>
      <c r="EH441" s="43"/>
      <c r="EI441" s="43"/>
      <c r="EJ441" s="43"/>
      <c r="EK441" s="43"/>
      <c r="EL441" s="43"/>
    </row>
    <row r="442" spans="88:142" s="1" customFormat="1" x14ac:dyDescent="0.3">
      <c r="CJ442" s="1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5"/>
      <c r="CY442" s="43"/>
      <c r="CZ442" s="43"/>
      <c r="DA442" s="43"/>
      <c r="DB442" s="43"/>
      <c r="DC442" s="43"/>
      <c r="DD442" s="43"/>
      <c r="DE442" s="43"/>
      <c r="DF442" s="43"/>
      <c r="DG442" s="43"/>
      <c r="DH442" s="43"/>
      <c r="DI442" s="43"/>
      <c r="DJ442" s="43"/>
      <c r="DK442" s="43"/>
      <c r="DL442" s="43"/>
      <c r="DM442" s="43"/>
      <c r="DN442" s="43"/>
      <c r="DO442" s="43"/>
      <c r="DP442" s="43"/>
      <c r="DQ442" s="43"/>
      <c r="DR442" s="43"/>
      <c r="DS442" s="43"/>
      <c r="DT442" s="43"/>
      <c r="DU442" s="43"/>
      <c r="DV442" s="43"/>
      <c r="DW442" s="43"/>
      <c r="DX442" s="43"/>
      <c r="DY442" s="43"/>
      <c r="DZ442" s="43"/>
      <c r="EA442" s="43"/>
      <c r="EB442" s="43"/>
      <c r="EC442" s="43"/>
      <c r="ED442" s="43"/>
      <c r="EE442" s="43"/>
      <c r="EF442" s="43"/>
      <c r="EG442" s="43"/>
      <c r="EH442" s="43"/>
      <c r="EI442" s="43"/>
      <c r="EJ442" s="43"/>
      <c r="EK442" s="43"/>
      <c r="EL442" s="43"/>
    </row>
    <row r="443" spans="88:142" s="1" customFormat="1" x14ac:dyDescent="0.3">
      <c r="CJ443" s="1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5"/>
      <c r="CY443" s="43"/>
      <c r="CZ443" s="43"/>
      <c r="DA443" s="43"/>
      <c r="DB443" s="43"/>
      <c r="DC443" s="43"/>
      <c r="DD443" s="43"/>
      <c r="DE443" s="43"/>
      <c r="DF443" s="43"/>
      <c r="DG443" s="43"/>
      <c r="DH443" s="43"/>
      <c r="DI443" s="43"/>
      <c r="DJ443" s="43"/>
      <c r="DK443" s="43"/>
      <c r="DL443" s="43"/>
      <c r="DM443" s="43"/>
      <c r="DN443" s="43"/>
      <c r="DO443" s="43"/>
      <c r="DP443" s="43"/>
      <c r="DQ443" s="43"/>
      <c r="DR443" s="43"/>
      <c r="DS443" s="43"/>
      <c r="DT443" s="43"/>
      <c r="DU443" s="43"/>
      <c r="DV443" s="43"/>
      <c r="DW443" s="43"/>
      <c r="DX443" s="43"/>
      <c r="DY443" s="43"/>
      <c r="DZ443" s="43"/>
      <c r="EA443" s="43"/>
      <c r="EB443" s="43"/>
      <c r="EC443" s="43"/>
      <c r="ED443" s="43"/>
      <c r="EE443" s="43"/>
      <c r="EF443" s="43"/>
      <c r="EG443" s="43"/>
      <c r="EH443" s="43"/>
      <c r="EI443" s="43"/>
      <c r="EJ443" s="43"/>
      <c r="EK443" s="43"/>
      <c r="EL443" s="43"/>
    </row>
    <row r="444" spans="88:142" s="1" customFormat="1" x14ac:dyDescent="0.3">
      <c r="CJ444" s="1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5"/>
      <c r="CY444" s="43"/>
      <c r="CZ444" s="43"/>
      <c r="DA444" s="43"/>
      <c r="DB444" s="43"/>
      <c r="DC444" s="43"/>
      <c r="DD444" s="43"/>
      <c r="DE444" s="43"/>
      <c r="DF444" s="43"/>
      <c r="DG444" s="43"/>
      <c r="DH444" s="43"/>
      <c r="DI444" s="43"/>
      <c r="DJ444" s="43"/>
      <c r="DK444" s="43"/>
      <c r="DL444" s="43"/>
      <c r="DM444" s="43"/>
      <c r="DN444" s="43"/>
      <c r="DO444" s="43"/>
      <c r="DP444" s="43"/>
      <c r="DQ444" s="43"/>
      <c r="DR444" s="43"/>
      <c r="DS444" s="43"/>
      <c r="DT444" s="43"/>
      <c r="DU444" s="43"/>
      <c r="DV444" s="43"/>
      <c r="DW444" s="43"/>
      <c r="DX444" s="43"/>
      <c r="DY444" s="43"/>
      <c r="DZ444" s="43"/>
      <c r="EA444" s="43"/>
      <c r="EB444" s="43"/>
      <c r="EC444" s="43"/>
      <c r="ED444" s="43"/>
      <c r="EE444" s="43"/>
      <c r="EF444" s="43"/>
      <c r="EG444" s="43"/>
      <c r="EH444" s="43"/>
      <c r="EI444" s="43"/>
      <c r="EJ444" s="43"/>
      <c r="EK444" s="43"/>
      <c r="EL444" s="43"/>
    </row>
    <row r="445" spans="88:142" s="1" customFormat="1" x14ac:dyDescent="0.3">
      <c r="CJ445" s="1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5"/>
      <c r="CY445" s="43"/>
      <c r="CZ445" s="43"/>
      <c r="DA445" s="43"/>
      <c r="DB445" s="43"/>
      <c r="DC445" s="43"/>
      <c r="DD445" s="43"/>
      <c r="DE445" s="43"/>
      <c r="DF445" s="43"/>
      <c r="DG445" s="43"/>
      <c r="DH445" s="43"/>
      <c r="DI445" s="43"/>
      <c r="DJ445" s="43"/>
      <c r="DK445" s="43"/>
      <c r="DL445" s="43"/>
      <c r="DM445" s="43"/>
      <c r="DN445" s="43"/>
      <c r="DO445" s="43"/>
      <c r="DP445" s="43"/>
      <c r="DQ445" s="43"/>
      <c r="DR445" s="43"/>
      <c r="DS445" s="43"/>
      <c r="DT445" s="43"/>
      <c r="DU445" s="43"/>
      <c r="DV445" s="43"/>
      <c r="DW445" s="43"/>
      <c r="DX445" s="43"/>
      <c r="DY445" s="43"/>
      <c r="DZ445" s="43"/>
      <c r="EA445" s="43"/>
      <c r="EB445" s="43"/>
      <c r="EC445" s="43"/>
      <c r="ED445" s="43"/>
      <c r="EE445" s="43"/>
      <c r="EF445" s="43"/>
      <c r="EG445" s="43"/>
      <c r="EH445" s="43"/>
      <c r="EI445" s="43"/>
      <c r="EJ445" s="43"/>
      <c r="EK445" s="43"/>
      <c r="EL445" s="43"/>
    </row>
    <row r="446" spans="88:142" s="1" customFormat="1" x14ac:dyDescent="0.3">
      <c r="CJ446" s="1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5"/>
      <c r="CY446" s="43"/>
      <c r="CZ446" s="43"/>
      <c r="DA446" s="43"/>
      <c r="DB446" s="43"/>
      <c r="DC446" s="43"/>
      <c r="DD446" s="43"/>
      <c r="DE446" s="43"/>
      <c r="DF446" s="43"/>
      <c r="DG446" s="43"/>
      <c r="DH446" s="43"/>
      <c r="DI446" s="43"/>
      <c r="DJ446" s="43"/>
      <c r="DK446" s="43"/>
      <c r="DL446" s="43"/>
      <c r="DM446" s="43"/>
      <c r="DN446" s="43"/>
      <c r="DO446" s="43"/>
      <c r="DP446" s="43"/>
      <c r="DQ446" s="43"/>
      <c r="DR446" s="43"/>
      <c r="DS446" s="43"/>
      <c r="DT446" s="43"/>
      <c r="DU446" s="43"/>
      <c r="DV446" s="43"/>
      <c r="DW446" s="43"/>
      <c r="DX446" s="43"/>
      <c r="DY446" s="43"/>
      <c r="DZ446" s="43"/>
      <c r="EA446" s="43"/>
      <c r="EB446" s="43"/>
      <c r="EC446" s="43"/>
      <c r="ED446" s="43"/>
      <c r="EE446" s="43"/>
      <c r="EF446" s="43"/>
      <c r="EG446" s="43"/>
      <c r="EH446" s="43"/>
      <c r="EI446" s="43"/>
      <c r="EJ446" s="43"/>
      <c r="EK446" s="43"/>
      <c r="EL446" s="43"/>
    </row>
    <row r="447" spans="88:142" s="1" customFormat="1" x14ac:dyDescent="0.3">
      <c r="CJ447" s="1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5"/>
      <c r="CY447" s="43"/>
      <c r="CZ447" s="43"/>
      <c r="DA447" s="43"/>
      <c r="DB447" s="43"/>
      <c r="DC447" s="43"/>
      <c r="DD447" s="43"/>
      <c r="DE447" s="43"/>
      <c r="DF447" s="43"/>
      <c r="DG447" s="43"/>
      <c r="DH447" s="43"/>
      <c r="DI447" s="43"/>
      <c r="DJ447" s="43"/>
      <c r="DK447" s="43"/>
      <c r="DL447" s="43"/>
      <c r="DM447" s="43"/>
      <c r="DN447" s="43"/>
      <c r="DO447" s="43"/>
      <c r="DP447" s="43"/>
      <c r="DQ447" s="43"/>
      <c r="DR447" s="43"/>
      <c r="DS447" s="43"/>
      <c r="DT447" s="43"/>
      <c r="DU447" s="43"/>
      <c r="DV447" s="43"/>
      <c r="DW447" s="43"/>
      <c r="DX447" s="43"/>
      <c r="DY447" s="43"/>
      <c r="DZ447" s="43"/>
      <c r="EA447" s="43"/>
      <c r="EB447" s="43"/>
      <c r="EC447" s="43"/>
      <c r="ED447" s="43"/>
      <c r="EE447" s="43"/>
      <c r="EF447" s="43"/>
      <c r="EG447" s="43"/>
      <c r="EH447" s="43"/>
      <c r="EI447" s="43"/>
      <c r="EJ447" s="43"/>
      <c r="EK447" s="43"/>
      <c r="EL447" s="43"/>
    </row>
    <row r="448" spans="88:142" s="1" customFormat="1" x14ac:dyDescent="0.3">
      <c r="CJ448" s="1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5"/>
      <c r="CY448" s="43"/>
      <c r="CZ448" s="43"/>
      <c r="DA448" s="43"/>
      <c r="DB448" s="43"/>
      <c r="DC448" s="43"/>
      <c r="DD448" s="43"/>
      <c r="DE448" s="43"/>
      <c r="DF448" s="43"/>
      <c r="DG448" s="43"/>
      <c r="DH448" s="43"/>
      <c r="DI448" s="43"/>
      <c r="DJ448" s="43"/>
      <c r="DK448" s="43"/>
      <c r="DL448" s="43"/>
      <c r="DM448" s="43"/>
      <c r="DN448" s="43"/>
      <c r="DO448" s="43"/>
      <c r="DP448" s="43"/>
      <c r="DQ448" s="43"/>
      <c r="DR448" s="43"/>
      <c r="DS448" s="43"/>
      <c r="DT448" s="43"/>
      <c r="DU448" s="43"/>
      <c r="DV448" s="43"/>
      <c r="DW448" s="43"/>
      <c r="DX448" s="43"/>
      <c r="DY448" s="43"/>
      <c r="DZ448" s="43"/>
      <c r="EA448" s="43"/>
      <c r="EB448" s="43"/>
      <c r="EC448" s="43"/>
      <c r="ED448" s="43"/>
      <c r="EE448" s="43"/>
      <c r="EF448" s="43"/>
      <c r="EG448" s="43"/>
      <c r="EH448" s="43"/>
      <c r="EI448" s="43"/>
      <c r="EJ448" s="43"/>
      <c r="EK448" s="43"/>
      <c r="EL448" s="43"/>
    </row>
    <row r="449" spans="88:142" s="1" customFormat="1" x14ac:dyDescent="0.3">
      <c r="CJ449" s="1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5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  <c r="DV449" s="43"/>
      <c r="DW449" s="43"/>
      <c r="DX449" s="43"/>
      <c r="DY449" s="43"/>
      <c r="DZ449" s="43"/>
      <c r="EA449" s="43"/>
      <c r="EB449" s="43"/>
      <c r="EC449" s="43"/>
      <c r="ED449" s="43"/>
      <c r="EE449" s="43"/>
      <c r="EF449" s="43"/>
      <c r="EG449" s="43"/>
      <c r="EH449" s="43"/>
      <c r="EI449" s="43"/>
      <c r="EJ449" s="43"/>
      <c r="EK449" s="43"/>
      <c r="EL449" s="43"/>
    </row>
    <row r="450" spans="88:142" s="1" customFormat="1" x14ac:dyDescent="0.3">
      <c r="CJ450" s="1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5"/>
      <c r="CY450" s="43"/>
      <c r="CZ450" s="43"/>
      <c r="DA450" s="43"/>
      <c r="DB450" s="43"/>
      <c r="DC450" s="43"/>
      <c r="DD450" s="43"/>
      <c r="DE450" s="43"/>
      <c r="DF450" s="43"/>
      <c r="DG450" s="43"/>
      <c r="DH450" s="43"/>
      <c r="DI450" s="43"/>
      <c r="DJ450" s="43"/>
      <c r="DK450" s="43"/>
      <c r="DL450" s="43"/>
      <c r="DM450" s="43"/>
      <c r="DN450" s="43"/>
      <c r="DO450" s="43"/>
      <c r="DP450" s="43"/>
      <c r="DQ450" s="43"/>
      <c r="DR450" s="43"/>
      <c r="DS450" s="43"/>
      <c r="DT450" s="43"/>
      <c r="DU450" s="43"/>
      <c r="DV450" s="43"/>
      <c r="DW450" s="43"/>
      <c r="DX450" s="43"/>
      <c r="DY450" s="43"/>
      <c r="DZ450" s="43"/>
      <c r="EA450" s="43"/>
      <c r="EB450" s="43"/>
      <c r="EC450" s="43"/>
      <c r="ED450" s="43"/>
      <c r="EE450" s="43"/>
      <c r="EF450" s="43"/>
      <c r="EG450" s="43"/>
      <c r="EH450" s="43"/>
      <c r="EI450" s="43"/>
      <c r="EJ450" s="43"/>
      <c r="EK450" s="43"/>
      <c r="EL450" s="43"/>
    </row>
    <row r="451" spans="88:142" s="1" customFormat="1" x14ac:dyDescent="0.3">
      <c r="CJ451" s="1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5"/>
      <c r="CY451" s="43"/>
      <c r="CZ451" s="43"/>
      <c r="DA451" s="43"/>
      <c r="DB451" s="43"/>
      <c r="DC451" s="43"/>
      <c r="DD451" s="43"/>
      <c r="DE451" s="43"/>
      <c r="DF451" s="43"/>
      <c r="DG451" s="43"/>
      <c r="DH451" s="43"/>
      <c r="DI451" s="43"/>
      <c r="DJ451" s="43"/>
      <c r="DK451" s="43"/>
      <c r="DL451" s="43"/>
      <c r="DM451" s="43"/>
      <c r="DN451" s="43"/>
      <c r="DO451" s="43"/>
      <c r="DP451" s="43"/>
      <c r="DQ451" s="43"/>
      <c r="DR451" s="43"/>
      <c r="DS451" s="43"/>
      <c r="DT451" s="43"/>
      <c r="DU451" s="43"/>
      <c r="DV451" s="43"/>
      <c r="DW451" s="43"/>
      <c r="DX451" s="43"/>
      <c r="DY451" s="43"/>
      <c r="DZ451" s="43"/>
      <c r="EA451" s="43"/>
      <c r="EB451" s="43"/>
      <c r="EC451" s="43"/>
      <c r="ED451" s="43"/>
      <c r="EE451" s="43"/>
      <c r="EF451" s="43"/>
      <c r="EG451" s="43"/>
      <c r="EH451" s="43"/>
      <c r="EI451" s="43"/>
      <c r="EJ451" s="43"/>
      <c r="EK451" s="43"/>
      <c r="EL451" s="43"/>
    </row>
    <row r="452" spans="88:142" s="1" customFormat="1" x14ac:dyDescent="0.3">
      <c r="CJ452" s="1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5"/>
      <c r="CY452" s="43"/>
      <c r="CZ452" s="43"/>
      <c r="DA452" s="43"/>
      <c r="DB452" s="43"/>
      <c r="DC452" s="43"/>
      <c r="DD452" s="43"/>
      <c r="DE452" s="43"/>
      <c r="DF452" s="43"/>
      <c r="DG452" s="43"/>
      <c r="DH452" s="43"/>
      <c r="DI452" s="43"/>
      <c r="DJ452" s="43"/>
      <c r="DK452" s="43"/>
      <c r="DL452" s="43"/>
      <c r="DM452" s="43"/>
      <c r="DN452" s="43"/>
      <c r="DO452" s="43"/>
      <c r="DP452" s="43"/>
      <c r="DQ452" s="43"/>
      <c r="DR452" s="43"/>
      <c r="DS452" s="43"/>
      <c r="DT452" s="43"/>
      <c r="DU452" s="43"/>
      <c r="DV452" s="43"/>
      <c r="DW452" s="43"/>
      <c r="DX452" s="43"/>
      <c r="DY452" s="43"/>
      <c r="DZ452" s="43"/>
      <c r="EA452" s="43"/>
      <c r="EB452" s="43"/>
      <c r="EC452" s="43"/>
      <c r="ED452" s="43"/>
      <c r="EE452" s="43"/>
      <c r="EF452" s="43"/>
      <c r="EG452" s="43"/>
      <c r="EH452" s="43"/>
      <c r="EI452" s="43"/>
      <c r="EJ452" s="43"/>
      <c r="EK452" s="43"/>
      <c r="EL452" s="43"/>
    </row>
    <row r="453" spans="88:142" s="1" customFormat="1" x14ac:dyDescent="0.3">
      <c r="CJ453" s="1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5"/>
      <c r="CY453" s="43"/>
      <c r="CZ453" s="43"/>
      <c r="DA453" s="43"/>
      <c r="DB453" s="43"/>
      <c r="DC453" s="43"/>
      <c r="DD453" s="43"/>
      <c r="DE453" s="43"/>
      <c r="DF453" s="43"/>
      <c r="DG453" s="43"/>
      <c r="DH453" s="43"/>
      <c r="DI453" s="43"/>
      <c r="DJ453" s="43"/>
      <c r="DK453" s="43"/>
      <c r="DL453" s="43"/>
      <c r="DM453" s="43"/>
      <c r="DN453" s="43"/>
      <c r="DO453" s="43"/>
      <c r="DP453" s="43"/>
      <c r="DQ453" s="43"/>
      <c r="DR453" s="43"/>
      <c r="DS453" s="43"/>
      <c r="DT453" s="43"/>
      <c r="DU453" s="43"/>
      <c r="DV453" s="43"/>
      <c r="DW453" s="43"/>
      <c r="DX453" s="43"/>
      <c r="DY453" s="43"/>
      <c r="DZ453" s="43"/>
      <c r="EA453" s="43"/>
      <c r="EB453" s="43"/>
      <c r="EC453" s="43"/>
      <c r="ED453" s="43"/>
      <c r="EE453" s="43"/>
      <c r="EF453" s="43"/>
      <c r="EG453" s="43"/>
      <c r="EH453" s="43"/>
      <c r="EI453" s="43"/>
      <c r="EJ453" s="43"/>
      <c r="EK453" s="43"/>
      <c r="EL453" s="43"/>
    </row>
    <row r="454" spans="88:142" s="1" customFormat="1" x14ac:dyDescent="0.3">
      <c r="CJ454" s="1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5"/>
      <c r="CY454" s="43"/>
      <c r="CZ454" s="43"/>
      <c r="DA454" s="43"/>
      <c r="DB454" s="43"/>
      <c r="DC454" s="43"/>
      <c r="DD454" s="43"/>
      <c r="DE454" s="43"/>
      <c r="DF454" s="43"/>
      <c r="DG454" s="43"/>
      <c r="DH454" s="43"/>
      <c r="DI454" s="43"/>
      <c r="DJ454" s="43"/>
      <c r="DK454" s="43"/>
      <c r="DL454" s="43"/>
      <c r="DM454" s="43"/>
      <c r="DN454" s="43"/>
      <c r="DO454" s="43"/>
      <c r="DP454" s="43"/>
      <c r="DQ454" s="43"/>
      <c r="DR454" s="43"/>
      <c r="DS454" s="43"/>
      <c r="DT454" s="43"/>
      <c r="DU454" s="43"/>
      <c r="DV454" s="43"/>
      <c r="DW454" s="43"/>
      <c r="DX454" s="43"/>
      <c r="DY454" s="43"/>
      <c r="DZ454" s="43"/>
      <c r="EA454" s="43"/>
      <c r="EB454" s="43"/>
      <c r="EC454" s="43"/>
      <c r="ED454" s="43"/>
      <c r="EE454" s="43"/>
      <c r="EF454" s="43"/>
      <c r="EG454" s="43"/>
      <c r="EH454" s="43"/>
      <c r="EI454" s="43"/>
      <c r="EJ454" s="43"/>
      <c r="EK454" s="43"/>
      <c r="EL454" s="43"/>
    </row>
    <row r="455" spans="88:142" s="1" customFormat="1" x14ac:dyDescent="0.3">
      <c r="CJ455" s="1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5"/>
      <c r="CY455" s="43"/>
      <c r="CZ455" s="43"/>
      <c r="DA455" s="43"/>
      <c r="DB455" s="43"/>
      <c r="DC455" s="43"/>
      <c r="DD455" s="43"/>
      <c r="DE455" s="43"/>
      <c r="DF455" s="43"/>
      <c r="DG455" s="43"/>
      <c r="DH455" s="43"/>
      <c r="DI455" s="43"/>
      <c r="DJ455" s="43"/>
      <c r="DK455" s="43"/>
      <c r="DL455" s="43"/>
      <c r="DM455" s="43"/>
      <c r="DN455" s="43"/>
      <c r="DO455" s="43"/>
      <c r="DP455" s="43"/>
      <c r="DQ455" s="43"/>
      <c r="DR455" s="43"/>
      <c r="DS455" s="43"/>
      <c r="DT455" s="43"/>
      <c r="DU455" s="43"/>
      <c r="DV455" s="43"/>
      <c r="DW455" s="43"/>
      <c r="DX455" s="43"/>
      <c r="DY455" s="43"/>
      <c r="DZ455" s="43"/>
      <c r="EA455" s="43"/>
      <c r="EB455" s="43"/>
      <c r="EC455" s="43"/>
      <c r="ED455" s="43"/>
      <c r="EE455" s="43"/>
      <c r="EF455" s="43"/>
      <c r="EG455" s="43"/>
      <c r="EH455" s="43"/>
      <c r="EI455" s="43"/>
      <c r="EJ455" s="43"/>
      <c r="EK455" s="43"/>
      <c r="EL455" s="43"/>
    </row>
    <row r="456" spans="88:142" s="1" customFormat="1" x14ac:dyDescent="0.3">
      <c r="CJ456" s="1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5"/>
      <c r="CY456" s="43"/>
      <c r="CZ456" s="43"/>
      <c r="DA456" s="43"/>
      <c r="DB456" s="43"/>
      <c r="DC456" s="43"/>
      <c r="DD456" s="43"/>
      <c r="DE456" s="43"/>
      <c r="DF456" s="43"/>
      <c r="DG456" s="43"/>
      <c r="DH456" s="43"/>
      <c r="DI456" s="43"/>
      <c r="DJ456" s="43"/>
      <c r="DK456" s="43"/>
      <c r="DL456" s="43"/>
      <c r="DM456" s="43"/>
      <c r="DN456" s="43"/>
      <c r="DO456" s="43"/>
      <c r="DP456" s="43"/>
      <c r="DQ456" s="43"/>
      <c r="DR456" s="43"/>
      <c r="DS456" s="43"/>
      <c r="DT456" s="43"/>
      <c r="DU456" s="43"/>
      <c r="DV456" s="43"/>
      <c r="DW456" s="43"/>
      <c r="DX456" s="43"/>
      <c r="DY456" s="43"/>
      <c r="DZ456" s="43"/>
      <c r="EA456" s="43"/>
      <c r="EB456" s="43"/>
      <c r="EC456" s="43"/>
      <c r="ED456" s="43"/>
      <c r="EE456" s="43"/>
      <c r="EF456" s="43"/>
      <c r="EG456" s="43"/>
      <c r="EH456" s="43"/>
      <c r="EI456" s="43"/>
      <c r="EJ456" s="43"/>
      <c r="EK456" s="43"/>
      <c r="EL456" s="43"/>
    </row>
    <row r="457" spans="88:142" s="1" customFormat="1" x14ac:dyDescent="0.3">
      <c r="CJ457" s="1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5"/>
      <c r="CY457" s="43"/>
      <c r="CZ457" s="43"/>
      <c r="DA457" s="43"/>
      <c r="DB457" s="43"/>
      <c r="DC457" s="43"/>
      <c r="DD457" s="43"/>
      <c r="DE457" s="43"/>
      <c r="DF457" s="43"/>
      <c r="DG457" s="43"/>
      <c r="DH457" s="43"/>
      <c r="DI457" s="43"/>
      <c r="DJ457" s="43"/>
      <c r="DK457" s="43"/>
      <c r="DL457" s="43"/>
      <c r="DM457" s="43"/>
      <c r="DN457" s="43"/>
      <c r="DO457" s="43"/>
      <c r="DP457" s="43"/>
      <c r="DQ457" s="43"/>
      <c r="DR457" s="43"/>
      <c r="DS457" s="43"/>
      <c r="DT457" s="43"/>
      <c r="DU457" s="43"/>
      <c r="DV457" s="43"/>
      <c r="DW457" s="43"/>
      <c r="DX457" s="43"/>
      <c r="DY457" s="43"/>
      <c r="DZ457" s="43"/>
      <c r="EA457" s="43"/>
      <c r="EB457" s="43"/>
      <c r="EC457" s="43"/>
      <c r="ED457" s="43"/>
      <c r="EE457" s="43"/>
      <c r="EF457" s="43"/>
      <c r="EG457" s="43"/>
      <c r="EH457" s="43"/>
      <c r="EI457" s="43"/>
      <c r="EJ457" s="43"/>
      <c r="EK457" s="43"/>
      <c r="EL457" s="43"/>
    </row>
    <row r="458" spans="88:142" s="1" customFormat="1" x14ac:dyDescent="0.3">
      <c r="CJ458" s="1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5"/>
      <c r="CY458" s="43"/>
      <c r="CZ458" s="43"/>
      <c r="DA458" s="43"/>
      <c r="DB458" s="43"/>
      <c r="DC458" s="43"/>
      <c r="DD458" s="43"/>
      <c r="DE458" s="43"/>
      <c r="DF458" s="43"/>
      <c r="DG458" s="43"/>
      <c r="DH458" s="43"/>
      <c r="DI458" s="43"/>
      <c r="DJ458" s="43"/>
      <c r="DK458" s="43"/>
      <c r="DL458" s="43"/>
      <c r="DM458" s="43"/>
      <c r="DN458" s="43"/>
      <c r="DO458" s="43"/>
      <c r="DP458" s="43"/>
      <c r="DQ458" s="43"/>
      <c r="DR458" s="43"/>
      <c r="DS458" s="43"/>
      <c r="DT458" s="43"/>
      <c r="DU458" s="43"/>
      <c r="DV458" s="43"/>
      <c r="DW458" s="43"/>
      <c r="DX458" s="43"/>
      <c r="DY458" s="43"/>
      <c r="DZ458" s="43"/>
      <c r="EA458" s="43"/>
      <c r="EB458" s="43"/>
      <c r="EC458" s="43"/>
      <c r="ED458" s="43"/>
      <c r="EE458" s="43"/>
      <c r="EF458" s="43"/>
      <c r="EG458" s="43"/>
      <c r="EH458" s="43"/>
      <c r="EI458" s="43"/>
      <c r="EJ458" s="43"/>
      <c r="EK458" s="43"/>
      <c r="EL458" s="43"/>
    </row>
    <row r="459" spans="88:142" s="1" customFormat="1" x14ac:dyDescent="0.3">
      <c r="CJ459" s="1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5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  <c r="DT459" s="43"/>
      <c r="DU459" s="43"/>
      <c r="DV459" s="43"/>
      <c r="DW459" s="43"/>
      <c r="DX459" s="43"/>
      <c r="DY459" s="43"/>
      <c r="DZ459" s="43"/>
      <c r="EA459" s="43"/>
      <c r="EB459" s="43"/>
      <c r="EC459" s="43"/>
      <c r="ED459" s="43"/>
      <c r="EE459" s="43"/>
      <c r="EF459" s="43"/>
      <c r="EG459" s="43"/>
      <c r="EH459" s="43"/>
      <c r="EI459" s="43"/>
      <c r="EJ459" s="43"/>
      <c r="EK459" s="43"/>
      <c r="EL459" s="43"/>
    </row>
    <row r="460" spans="88:142" s="1" customFormat="1" x14ac:dyDescent="0.3">
      <c r="CJ460" s="1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5"/>
      <c r="CY460" s="43"/>
      <c r="CZ460" s="43"/>
      <c r="DA460" s="43"/>
      <c r="DB460" s="43"/>
      <c r="DC460" s="43"/>
      <c r="DD460" s="43"/>
      <c r="DE460" s="43"/>
      <c r="DF460" s="43"/>
      <c r="DG460" s="43"/>
      <c r="DH460" s="43"/>
      <c r="DI460" s="43"/>
      <c r="DJ460" s="43"/>
      <c r="DK460" s="43"/>
      <c r="DL460" s="43"/>
      <c r="DM460" s="43"/>
      <c r="DN460" s="43"/>
      <c r="DO460" s="43"/>
      <c r="DP460" s="43"/>
      <c r="DQ460" s="43"/>
      <c r="DR460" s="43"/>
      <c r="DS460" s="43"/>
      <c r="DT460" s="43"/>
      <c r="DU460" s="43"/>
      <c r="DV460" s="43"/>
      <c r="DW460" s="43"/>
      <c r="DX460" s="43"/>
      <c r="DY460" s="43"/>
      <c r="DZ460" s="43"/>
      <c r="EA460" s="43"/>
      <c r="EB460" s="43"/>
      <c r="EC460" s="43"/>
      <c r="ED460" s="43"/>
      <c r="EE460" s="43"/>
      <c r="EF460" s="43"/>
      <c r="EG460" s="43"/>
      <c r="EH460" s="43"/>
      <c r="EI460" s="43"/>
      <c r="EJ460" s="43"/>
      <c r="EK460" s="43"/>
      <c r="EL460" s="43"/>
    </row>
    <row r="461" spans="88:142" s="1" customFormat="1" x14ac:dyDescent="0.3">
      <c r="CJ461" s="1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5"/>
      <c r="CY461" s="43"/>
      <c r="CZ461" s="43"/>
      <c r="DA461" s="43"/>
      <c r="DB461" s="43"/>
      <c r="DC461" s="43"/>
      <c r="DD461" s="43"/>
      <c r="DE461" s="43"/>
      <c r="DF461" s="43"/>
      <c r="DG461" s="43"/>
      <c r="DH461" s="43"/>
      <c r="DI461" s="43"/>
      <c r="DJ461" s="43"/>
      <c r="DK461" s="43"/>
      <c r="DL461" s="43"/>
      <c r="DM461" s="43"/>
      <c r="DN461" s="43"/>
      <c r="DO461" s="43"/>
      <c r="DP461" s="43"/>
      <c r="DQ461" s="43"/>
      <c r="DR461" s="43"/>
      <c r="DS461" s="43"/>
      <c r="DT461" s="43"/>
      <c r="DU461" s="43"/>
      <c r="DV461" s="43"/>
      <c r="DW461" s="43"/>
      <c r="DX461" s="43"/>
      <c r="DY461" s="43"/>
      <c r="DZ461" s="43"/>
      <c r="EA461" s="43"/>
      <c r="EB461" s="43"/>
      <c r="EC461" s="43"/>
      <c r="ED461" s="43"/>
      <c r="EE461" s="43"/>
      <c r="EF461" s="43"/>
      <c r="EG461" s="43"/>
      <c r="EH461" s="43"/>
      <c r="EI461" s="43"/>
      <c r="EJ461" s="43"/>
      <c r="EK461" s="43"/>
      <c r="EL461" s="43"/>
    </row>
    <row r="462" spans="88:142" s="1" customFormat="1" x14ac:dyDescent="0.3">
      <c r="CJ462" s="1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5"/>
      <c r="CY462" s="43"/>
      <c r="CZ462" s="43"/>
      <c r="DA462" s="43"/>
      <c r="DB462" s="43"/>
      <c r="DC462" s="43"/>
      <c r="DD462" s="43"/>
      <c r="DE462" s="43"/>
      <c r="DF462" s="43"/>
      <c r="DG462" s="43"/>
      <c r="DH462" s="43"/>
      <c r="DI462" s="43"/>
      <c r="DJ462" s="43"/>
      <c r="DK462" s="43"/>
      <c r="DL462" s="43"/>
      <c r="DM462" s="43"/>
      <c r="DN462" s="43"/>
      <c r="DO462" s="43"/>
      <c r="DP462" s="43"/>
      <c r="DQ462" s="43"/>
      <c r="DR462" s="43"/>
      <c r="DS462" s="43"/>
      <c r="DT462" s="43"/>
      <c r="DU462" s="43"/>
      <c r="DV462" s="43"/>
      <c r="DW462" s="43"/>
      <c r="DX462" s="43"/>
      <c r="DY462" s="43"/>
      <c r="DZ462" s="43"/>
      <c r="EA462" s="43"/>
      <c r="EB462" s="43"/>
      <c r="EC462" s="43"/>
      <c r="ED462" s="43"/>
      <c r="EE462" s="43"/>
      <c r="EF462" s="43"/>
      <c r="EG462" s="43"/>
      <c r="EH462" s="43"/>
      <c r="EI462" s="43"/>
      <c r="EJ462" s="43"/>
      <c r="EK462" s="43"/>
      <c r="EL462" s="43"/>
    </row>
    <row r="463" spans="88:142" s="1" customFormat="1" x14ac:dyDescent="0.3">
      <c r="CJ463" s="1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5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  <c r="DV463" s="43"/>
      <c r="DW463" s="43"/>
      <c r="DX463" s="43"/>
      <c r="DY463" s="43"/>
      <c r="DZ463" s="43"/>
      <c r="EA463" s="43"/>
      <c r="EB463" s="43"/>
      <c r="EC463" s="43"/>
      <c r="ED463" s="43"/>
      <c r="EE463" s="43"/>
      <c r="EF463" s="43"/>
      <c r="EG463" s="43"/>
      <c r="EH463" s="43"/>
      <c r="EI463" s="43"/>
      <c r="EJ463" s="43"/>
      <c r="EK463" s="43"/>
      <c r="EL463" s="43"/>
    </row>
    <row r="464" spans="88:142" s="1" customFormat="1" x14ac:dyDescent="0.3">
      <c r="CJ464" s="1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5"/>
      <c r="CY464" s="43"/>
      <c r="CZ464" s="43"/>
      <c r="DA464" s="43"/>
      <c r="DB464" s="43"/>
      <c r="DC464" s="43"/>
      <c r="DD464" s="43"/>
      <c r="DE464" s="43"/>
      <c r="DF464" s="43"/>
      <c r="DG464" s="43"/>
      <c r="DH464" s="43"/>
      <c r="DI464" s="43"/>
      <c r="DJ464" s="43"/>
      <c r="DK464" s="43"/>
      <c r="DL464" s="43"/>
      <c r="DM464" s="43"/>
      <c r="DN464" s="43"/>
      <c r="DO464" s="43"/>
      <c r="DP464" s="43"/>
      <c r="DQ464" s="43"/>
      <c r="DR464" s="43"/>
      <c r="DS464" s="43"/>
      <c r="DT464" s="43"/>
      <c r="DU464" s="43"/>
      <c r="DV464" s="43"/>
      <c r="DW464" s="43"/>
      <c r="DX464" s="43"/>
      <c r="DY464" s="43"/>
      <c r="DZ464" s="43"/>
      <c r="EA464" s="43"/>
      <c r="EB464" s="43"/>
      <c r="EC464" s="43"/>
      <c r="ED464" s="43"/>
      <c r="EE464" s="43"/>
      <c r="EF464" s="43"/>
      <c r="EG464" s="43"/>
      <c r="EH464" s="43"/>
      <c r="EI464" s="43"/>
      <c r="EJ464" s="43"/>
      <c r="EK464" s="43"/>
      <c r="EL464" s="43"/>
    </row>
    <row r="465" spans="88:142" s="1" customFormat="1" x14ac:dyDescent="0.3">
      <c r="CJ465" s="1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5"/>
      <c r="CY465" s="43"/>
      <c r="CZ465" s="43"/>
      <c r="DA465" s="43"/>
      <c r="DB465" s="43"/>
      <c r="DC465" s="43"/>
      <c r="DD465" s="43"/>
      <c r="DE465" s="43"/>
      <c r="DF465" s="43"/>
      <c r="DG465" s="43"/>
      <c r="DH465" s="43"/>
      <c r="DI465" s="43"/>
      <c r="DJ465" s="43"/>
      <c r="DK465" s="43"/>
      <c r="DL465" s="43"/>
      <c r="DM465" s="43"/>
      <c r="DN465" s="43"/>
      <c r="DO465" s="43"/>
      <c r="DP465" s="43"/>
      <c r="DQ465" s="43"/>
      <c r="DR465" s="43"/>
      <c r="DS465" s="43"/>
      <c r="DT465" s="43"/>
      <c r="DU465" s="43"/>
      <c r="DV465" s="43"/>
      <c r="DW465" s="43"/>
      <c r="DX465" s="43"/>
      <c r="DY465" s="43"/>
      <c r="DZ465" s="43"/>
      <c r="EA465" s="43"/>
      <c r="EB465" s="43"/>
      <c r="EC465" s="43"/>
      <c r="ED465" s="43"/>
      <c r="EE465" s="43"/>
      <c r="EF465" s="43"/>
      <c r="EG465" s="43"/>
      <c r="EH465" s="43"/>
      <c r="EI465" s="43"/>
      <c r="EJ465" s="43"/>
      <c r="EK465" s="43"/>
      <c r="EL465" s="43"/>
    </row>
    <row r="466" spans="88:142" s="1" customFormat="1" x14ac:dyDescent="0.3">
      <c r="CJ466" s="1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5"/>
      <c r="CY466" s="43"/>
      <c r="CZ466" s="43"/>
      <c r="DA466" s="43"/>
      <c r="DB466" s="43"/>
      <c r="DC466" s="43"/>
      <c r="DD466" s="43"/>
      <c r="DE466" s="43"/>
      <c r="DF466" s="43"/>
      <c r="DG466" s="43"/>
      <c r="DH466" s="43"/>
      <c r="DI466" s="43"/>
      <c r="DJ466" s="43"/>
      <c r="DK466" s="43"/>
      <c r="DL466" s="43"/>
      <c r="DM466" s="43"/>
      <c r="DN466" s="43"/>
      <c r="DO466" s="43"/>
      <c r="DP466" s="43"/>
      <c r="DQ466" s="43"/>
      <c r="DR466" s="43"/>
      <c r="DS466" s="43"/>
      <c r="DT466" s="43"/>
      <c r="DU466" s="43"/>
      <c r="DV466" s="43"/>
      <c r="DW466" s="43"/>
      <c r="DX466" s="43"/>
      <c r="DY466" s="43"/>
      <c r="DZ466" s="43"/>
      <c r="EA466" s="43"/>
      <c r="EB466" s="43"/>
      <c r="EC466" s="43"/>
      <c r="ED466" s="43"/>
      <c r="EE466" s="43"/>
      <c r="EF466" s="43"/>
      <c r="EG466" s="43"/>
      <c r="EH466" s="43"/>
      <c r="EI466" s="43"/>
      <c r="EJ466" s="43"/>
      <c r="EK466" s="43"/>
      <c r="EL466" s="43"/>
    </row>
    <row r="467" spans="88:142" s="1" customFormat="1" x14ac:dyDescent="0.3">
      <c r="CJ467" s="1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5"/>
      <c r="CY467" s="43"/>
      <c r="CZ467" s="43"/>
      <c r="DA467" s="43"/>
      <c r="DB467" s="43"/>
      <c r="DC467" s="43"/>
      <c r="DD467" s="43"/>
      <c r="DE467" s="43"/>
      <c r="DF467" s="43"/>
      <c r="DG467" s="43"/>
      <c r="DH467" s="43"/>
      <c r="DI467" s="43"/>
      <c r="DJ467" s="43"/>
      <c r="DK467" s="43"/>
      <c r="DL467" s="43"/>
      <c r="DM467" s="43"/>
      <c r="DN467" s="43"/>
      <c r="DO467" s="43"/>
      <c r="DP467" s="43"/>
      <c r="DQ467" s="43"/>
      <c r="DR467" s="43"/>
      <c r="DS467" s="43"/>
      <c r="DT467" s="43"/>
      <c r="DU467" s="43"/>
      <c r="DV467" s="43"/>
      <c r="DW467" s="43"/>
      <c r="DX467" s="43"/>
      <c r="DY467" s="43"/>
      <c r="DZ467" s="43"/>
      <c r="EA467" s="43"/>
      <c r="EB467" s="43"/>
      <c r="EC467" s="43"/>
      <c r="ED467" s="43"/>
      <c r="EE467" s="43"/>
      <c r="EF467" s="43"/>
      <c r="EG467" s="43"/>
      <c r="EH467" s="43"/>
      <c r="EI467" s="43"/>
      <c r="EJ467" s="43"/>
      <c r="EK467" s="43"/>
      <c r="EL467" s="43"/>
    </row>
    <row r="468" spans="88:142" s="1" customFormat="1" x14ac:dyDescent="0.3">
      <c r="CJ468" s="1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5"/>
      <c r="CY468" s="43"/>
      <c r="CZ468" s="43"/>
      <c r="DA468" s="43"/>
      <c r="DB468" s="43"/>
      <c r="DC468" s="43"/>
      <c r="DD468" s="43"/>
      <c r="DE468" s="43"/>
      <c r="DF468" s="43"/>
      <c r="DG468" s="43"/>
      <c r="DH468" s="43"/>
      <c r="DI468" s="43"/>
      <c r="DJ468" s="43"/>
      <c r="DK468" s="43"/>
      <c r="DL468" s="43"/>
      <c r="DM468" s="43"/>
      <c r="DN468" s="43"/>
      <c r="DO468" s="43"/>
      <c r="DP468" s="43"/>
      <c r="DQ468" s="43"/>
      <c r="DR468" s="43"/>
      <c r="DS468" s="43"/>
      <c r="DT468" s="43"/>
      <c r="DU468" s="43"/>
      <c r="DV468" s="43"/>
      <c r="DW468" s="43"/>
      <c r="DX468" s="43"/>
      <c r="DY468" s="43"/>
      <c r="DZ468" s="43"/>
      <c r="EA468" s="43"/>
      <c r="EB468" s="43"/>
      <c r="EC468" s="43"/>
      <c r="ED468" s="43"/>
      <c r="EE468" s="43"/>
      <c r="EF468" s="43"/>
      <c r="EG468" s="43"/>
      <c r="EH468" s="43"/>
      <c r="EI468" s="43"/>
      <c r="EJ468" s="43"/>
      <c r="EK468" s="43"/>
      <c r="EL468" s="43"/>
    </row>
    <row r="469" spans="88:142" s="1" customFormat="1" x14ac:dyDescent="0.3">
      <c r="CJ469" s="1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5"/>
      <c r="CY469" s="43"/>
      <c r="CZ469" s="43"/>
      <c r="DA469" s="43"/>
      <c r="DB469" s="43"/>
      <c r="DC469" s="43"/>
      <c r="DD469" s="43"/>
      <c r="DE469" s="43"/>
      <c r="DF469" s="43"/>
      <c r="DG469" s="43"/>
      <c r="DH469" s="43"/>
      <c r="DI469" s="43"/>
      <c r="DJ469" s="43"/>
      <c r="DK469" s="43"/>
      <c r="DL469" s="43"/>
      <c r="DM469" s="43"/>
      <c r="DN469" s="43"/>
      <c r="DO469" s="43"/>
      <c r="DP469" s="43"/>
      <c r="DQ469" s="43"/>
      <c r="DR469" s="43"/>
      <c r="DS469" s="43"/>
      <c r="DT469" s="43"/>
      <c r="DU469" s="43"/>
      <c r="DV469" s="43"/>
      <c r="DW469" s="43"/>
      <c r="DX469" s="43"/>
      <c r="DY469" s="43"/>
      <c r="DZ469" s="43"/>
      <c r="EA469" s="43"/>
      <c r="EB469" s="43"/>
      <c r="EC469" s="43"/>
      <c r="ED469" s="43"/>
      <c r="EE469" s="43"/>
      <c r="EF469" s="43"/>
      <c r="EG469" s="43"/>
      <c r="EH469" s="43"/>
      <c r="EI469" s="43"/>
      <c r="EJ469" s="43"/>
      <c r="EK469" s="43"/>
      <c r="EL469" s="43"/>
    </row>
    <row r="470" spans="88:142" s="1" customFormat="1" x14ac:dyDescent="0.3">
      <c r="CJ470" s="1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5"/>
      <c r="CY470" s="43"/>
      <c r="CZ470" s="43"/>
      <c r="DA470" s="43"/>
      <c r="DB470" s="43"/>
      <c r="DC470" s="43"/>
      <c r="DD470" s="43"/>
      <c r="DE470" s="43"/>
      <c r="DF470" s="43"/>
      <c r="DG470" s="43"/>
      <c r="DH470" s="43"/>
      <c r="DI470" s="43"/>
      <c r="DJ470" s="43"/>
      <c r="DK470" s="43"/>
      <c r="DL470" s="43"/>
      <c r="DM470" s="43"/>
      <c r="DN470" s="43"/>
      <c r="DO470" s="43"/>
      <c r="DP470" s="43"/>
      <c r="DQ470" s="43"/>
      <c r="DR470" s="43"/>
      <c r="DS470" s="43"/>
      <c r="DT470" s="43"/>
      <c r="DU470" s="43"/>
      <c r="DV470" s="43"/>
      <c r="DW470" s="43"/>
      <c r="DX470" s="43"/>
      <c r="DY470" s="43"/>
      <c r="DZ470" s="43"/>
      <c r="EA470" s="43"/>
      <c r="EB470" s="43"/>
      <c r="EC470" s="43"/>
      <c r="ED470" s="43"/>
      <c r="EE470" s="43"/>
      <c r="EF470" s="43"/>
      <c r="EG470" s="43"/>
      <c r="EH470" s="43"/>
      <c r="EI470" s="43"/>
      <c r="EJ470" s="43"/>
      <c r="EK470" s="43"/>
      <c r="EL470" s="43"/>
    </row>
    <row r="471" spans="88:142" s="1" customFormat="1" x14ac:dyDescent="0.3">
      <c r="CJ471" s="1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5"/>
      <c r="CY471" s="43"/>
      <c r="CZ471" s="43"/>
      <c r="DA471" s="43"/>
      <c r="DB471" s="43"/>
      <c r="DC471" s="43"/>
      <c r="DD471" s="43"/>
      <c r="DE471" s="43"/>
      <c r="DF471" s="43"/>
      <c r="DG471" s="43"/>
      <c r="DH471" s="43"/>
      <c r="DI471" s="43"/>
      <c r="DJ471" s="43"/>
      <c r="DK471" s="43"/>
      <c r="DL471" s="43"/>
      <c r="DM471" s="43"/>
      <c r="DN471" s="43"/>
      <c r="DO471" s="43"/>
      <c r="DP471" s="43"/>
      <c r="DQ471" s="43"/>
      <c r="DR471" s="43"/>
      <c r="DS471" s="43"/>
      <c r="DT471" s="43"/>
      <c r="DU471" s="43"/>
      <c r="DV471" s="43"/>
      <c r="DW471" s="43"/>
      <c r="DX471" s="43"/>
      <c r="DY471" s="43"/>
      <c r="DZ471" s="43"/>
      <c r="EA471" s="43"/>
      <c r="EB471" s="43"/>
      <c r="EC471" s="43"/>
      <c r="ED471" s="43"/>
      <c r="EE471" s="43"/>
      <c r="EF471" s="43"/>
      <c r="EG471" s="43"/>
      <c r="EH471" s="43"/>
      <c r="EI471" s="43"/>
      <c r="EJ471" s="43"/>
      <c r="EK471" s="43"/>
      <c r="EL471" s="43"/>
    </row>
    <row r="472" spans="88:142" s="1" customFormat="1" x14ac:dyDescent="0.3">
      <c r="CJ472" s="1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5"/>
      <c r="CY472" s="43"/>
      <c r="CZ472" s="43"/>
      <c r="DA472" s="43"/>
      <c r="DB472" s="43"/>
      <c r="DC472" s="43"/>
      <c r="DD472" s="43"/>
      <c r="DE472" s="43"/>
      <c r="DF472" s="43"/>
      <c r="DG472" s="43"/>
      <c r="DH472" s="43"/>
      <c r="DI472" s="43"/>
      <c r="DJ472" s="43"/>
      <c r="DK472" s="43"/>
      <c r="DL472" s="43"/>
      <c r="DM472" s="43"/>
      <c r="DN472" s="43"/>
      <c r="DO472" s="43"/>
      <c r="DP472" s="43"/>
      <c r="DQ472" s="43"/>
      <c r="DR472" s="43"/>
      <c r="DS472" s="43"/>
      <c r="DT472" s="43"/>
      <c r="DU472" s="43"/>
      <c r="DV472" s="43"/>
      <c r="DW472" s="43"/>
      <c r="DX472" s="43"/>
      <c r="DY472" s="43"/>
      <c r="DZ472" s="43"/>
      <c r="EA472" s="43"/>
      <c r="EB472" s="43"/>
      <c r="EC472" s="43"/>
      <c r="ED472" s="43"/>
      <c r="EE472" s="43"/>
      <c r="EF472" s="43"/>
      <c r="EG472" s="43"/>
      <c r="EH472" s="43"/>
      <c r="EI472" s="43"/>
      <c r="EJ472" s="43"/>
      <c r="EK472" s="43"/>
      <c r="EL472" s="43"/>
    </row>
    <row r="473" spans="88:142" s="1" customFormat="1" x14ac:dyDescent="0.3">
      <c r="CJ473" s="1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5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  <c r="DT473" s="43"/>
      <c r="DU473" s="43"/>
      <c r="DV473" s="43"/>
      <c r="DW473" s="43"/>
      <c r="DX473" s="43"/>
      <c r="DY473" s="43"/>
      <c r="DZ473" s="43"/>
      <c r="EA473" s="43"/>
      <c r="EB473" s="43"/>
      <c r="EC473" s="43"/>
      <c r="ED473" s="43"/>
      <c r="EE473" s="43"/>
      <c r="EF473" s="43"/>
      <c r="EG473" s="43"/>
      <c r="EH473" s="43"/>
      <c r="EI473" s="43"/>
      <c r="EJ473" s="43"/>
      <c r="EK473" s="43"/>
      <c r="EL473" s="43"/>
    </row>
    <row r="474" spans="88:142" s="1" customFormat="1" x14ac:dyDescent="0.3">
      <c r="CJ474" s="1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5"/>
      <c r="CY474" s="43"/>
      <c r="CZ474" s="43"/>
      <c r="DA474" s="43"/>
      <c r="DB474" s="43"/>
      <c r="DC474" s="43"/>
      <c r="DD474" s="43"/>
      <c r="DE474" s="43"/>
      <c r="DF474" s="43"/>
      <c r="DG474" s="43"/>
      <c r="DH474" s="43"/>
      <c r="DI474" s="43"/>
      <c r="DJ474" s="43"/>
      <c r="DK474" s="43"/>
      <c r="DL474" s="43"/>
      <c r="DM474" s="43"/>
      <c r="DN474" s="43"/>
      <c r="DO474" s="43"/>
      <c r="DP474" s="43"/>
      <c r="DQ474" s="43"/>
      <c r="DR474" s="43"/>
      <c r="DS474" s="43"/>
      <c r="DT474" s="43"/>
      <c r="DU474" s="43"/>
      <c r="DV474" s="43"/>
      <c r="DW474" s="43"/>
      <c r="DX474" s="43"/>
      <c r="DY474" s="43"/>
      <c r="DZ474" s="43"/>
      <c r="EA474" s="43"/>
      <c r="EB474" s="43"/>
      <c r="EC474" s="43"/>
      <c r="ED474" s="43"/>
      <c r="EE474" s="43"/>
      <c r="EF474" s="43"/>
      <c r="EG474" s="43"/>
      <c r="EH474" s="43"/>
      <c r="EI474" s="43"/>
      <c r="EJ474" s="43"/>
      <c r="EK474" s="43"/>
      <c r="EL474" s="43"/>
    </row>
    <row r="475" spans="88:142" s="1" customFormat="1" x14ac:dyDescent="0.3">
      <c r="CJ475" s="1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5"/>
      <c r="CY475" s="43"/>
      <c r="CZ475" s="43"/>
      <c r="DA475" s="43"/>
      <c r="DB475" s="43"/>
      <c r="DC475" s="43"/>
      <c r="DD475" s="43"/>
      <c r="DE475" s="43"/>
      <c r="DF475" s="43"/>
      <c r="DG475" s="43"/>
      <c r="DH475" s="43"/>
      <c r="DI475" s="43"/>
      <c r="DJ475" s="43"/>
      <c r="DK475" s="43"/>
      <c r="DL475" s="43"/>
      <c r="DM475" s="43"/>
      <c r="DN475" s="43"/>
      <c r="DO475" s="43"/>
      <c r="DP475" s="43"/>
      <c r="DQ475" s="43"/>
      <c r="DR475" s="43"/>
      <c r="DS475" s="43"/>
      <c r="DT475" s="43"/>
      <c r="DU475" s="43"/>
      <c r="DV475" s="43"/>
      <c r="DW475" s="43"/>
      <c r="DX475" s="43"/>
      <c r="DY475" s="43"/>
      <c r="DZ475" s="43"/>
      <c r="EA475" s="43"/>
      <c r="EB475" s="43"/>
      <c r="EC475" s="43"/>
      <c r="ED475" s="43"/>
      <c r="EE475" s="43"/>
      <c r="EF475" s="43"/>
      <c r="EG475" s="43"/>
      <c r="EH475" s="43"/>
      <c r="EI475" s="43"/>
      <c r="EJ475" s="43"/>
      <c r="EK475" s="43"/>
      <c r="EL475" s="43"/>
    </row>
    <row r="476" spans="88:142" s="1" customFormat="1" x14ac:dyDescent="0.3">
      <c r="CJ476" s="1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5"/>
      <c r="CY476" s="43"/>
      <c r="CZ476" s="43"/>
      <c r="DA476" s="43"/>
      <c r="DB476" s="43"/>
      <c r="DC476" s="43"/>
      <c r="DD476" s="43"/>
      <c r="DE476" s="43"/>
      <c r="DF476" s="43"/>
      <c r="DG476" s="43"/>
      <c r="DH476" s="43"/>
      <c r="DI476" s="43"/>
      <c r="DJ476" s="43"/>
      <c r="DK476" s="43"/>
      <c r="DL476" s="43"/>
      <c r="DM476" s="43"/>
      <c r="DN476" s="43"/>
      <c r="DO476" s="43"/>
      <c r="DP476" s="43"/>
      <c r="DQ476" s="43"/>
      <c r="DR476" s="43"/>
      <c r="DS476" s="43"/>
      <c r="DT476" s="43"/>
      <c r="DU476" s="43"/>
      <c r="DV476" s="43"/>
      <c r="DW476" s="43"/>
      <c r="DX476" s="43"/>
      <c r="DY476" s="43"/>
      <c r="DZ476" s="43"/>
      <c r="EA476" s="43"/>
      <c r="EB476" s="43"/>
      <c r="EC476" s="43"/>
      <c r="ED476" s="43"/>
      <c r="EE476" s="43"/>
      <c r="EF476" s="43"/>
      <c r="EG476" s="43"/>
      <c r="EH476" s="43"/>
      <c r="EI476" s="43"/>
      <c r="EJ476" s="43"/>
      <c r="EK476" s="43"/>
      <c r="EL476" s="43"/>
    </row>
    <row r="477" spans="88:142" s="1" customFormat="1" x14ac:dyDescent="0.3">
      <c r="CJ477" s="1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5"/>
      <c r="CY477" s="43"/>
      <c r="CZ477" s="43"/>
      <c r="DA477" s="43"/>
      <c r="DB477" s="43"/>
      <c r="DC477" s="43"/>
      <c r="DD477" s="43"/>
      <c r="DE477" s="43"/>
      <c r="DF477" s="43"/>
      <c r="DG477" s="43"/>
      <c r="DH477" s="43"/>
      <c r="DI477" s="43"/>
      <c r="DJ477" s="43"/>
      <c r="DK477" s="43"/>
      <c r="DL477" s="43"/>
      <c r="DM477" s="43"/>
      <c r="DN477" s="43"/>
      <c r="DO477" s="43"/>
      <c r="DP477" s="43"/>
      <c r="DQ477" s="43"/>
      <c r="DR477" s="43"/>
      <c r="DS477" s="43"/>
      <c r="DT477" s="43"/>
      <c r="DU477" s="43"/>
      <c r="DV477" s="43"/>
      <c r="DW477" s="43"/>
      <c r="DX477" s="43"/>
      <c r="DY477" s="43"/>
      <c r="DZ477" s="43"/>
      <c r="EA477" s="43"/>
      <c r="EB477" s="43"/>
      <c r="EC477" s="43"/>
      <c r="ED477" s="43"/>
      <c r="EE477" s="43"/>
      <c r="EF477" s="43"/>
      <c r="EG477" s="43"/>
      <c r="EH477" s="43"/>
      <c r="EI477" s="43"/>
      <c r="EJ477" s="43"/>
      <c r="EK477" s="43"/>
      <c r="EL477" s="43"/>
    </row>
    <row r="478" spans="88:142" s="1" customFormat="1" x14ac:dyDescent="0.3">
      <c r="CJ478" s="1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5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  <c r="DX478" s="43"/>
      <c r="DY478" s="43"/>
      <c r="DZ478" s="43"/>
      <c r="EA478" s="43"/>
      <c r="EB478" s="43"/>
      <c r="EC478" s="43"/>
      <c r="ED478" s="43"/>
      <c r="EE478" s="43"/>
      <c r="EF478" s="43"/>
      <c r="EG478" s="43"/>
      <c r="EH478" s="43"/>
      <c r="EI478" s="43"/>
      <c r="EJ478" s="43"/>
      <c r="EK478" s="43"/>
      <c r="EL478" s="43"/>
    </row>
    <row r="479" spans="88:142" s="1" customFormat="1" x14ac:dyDescent="0.3">
      <c r="CJ479" s="1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5"/>
      <c r="CY479" s="43"/>
      <c r="CZ479" s="43"/>
      <c r="DA479" s="43"/>
      <c r="DB479" s="43"/>
      <c r="DC479" s="43"/>
      <c r="DD479" s="43"/>
      <c r="DE479" s="43"/>
      <c r="DF479" s="43"/>
      <c r="DG479" s="43"/>
      <c r="DH479" s="43"/>
      <c r="DI479" s="43"/>
      <c r="DJ479" s="43"/>
      <c r="DK479" s="43"/>
      <c r="DL479" s="43"/>
      <c r="DM479" s="43"/>
      <c r="DN479" s="43"/>
      <c r="DO479" s="43"/>
      <c r="DP479" s="43"/>
      <c r="DQ479" s="43"/>
      <c r="DR479" s="43"/>
      <c r="DS479" s="43"/>
      <c r="DT479" s="43"/>
      <c r="DU479" s="43"/>
      <c r="DV479" s="43"/>
      <c r="DW479" s="43"/>
      <c r="DX479" s="43"/>
      <c r="DY479" s="43"/>
      <c r="DZ479" s="43"/>
      <c r="EA479" s="43"/>
      <c r="EB479" s="43"/>
      <c r="EC479" s="43"/>
      <c r="ED479" s="43"/>
      <c r="EE479" s="43"/>
      <c r="EF479" s="43"/>
      <c r="EG479" s="43"/>
      <c r="EH479" s="43"/>
      <c r="EI479" s="43"/>
      <c r="EJ479" s="43"/>
      <c r="EK479" s="43"/>
      <c r="EL479" s="43"/>
    </row>
    <row r="480" spans="88:142" s="1" customFormat="1" x14ac:dyDescent="0.3">
      <c r="CJ480" s="1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5"/>
      <c r="CY480" s="43"/>
      <c r="CZ480" s="43"/>
      <c r="DA480" s="43"/>
      <c r="DB480" s="43"/>
      <c r="DC480" s="43"/>
      <c r="DD480" s="43"/>
      <c r="DE480" s="43"/>
      <c r="DF480" s="43"/>
      <c r="DG480" s="43"/>
      <c r="DH480" s="43"/>
      <c r="DI480" s="43"/>
      <c r="DJ480" s="43"/>
      <c r="DK480" s="43"/>
      <c r="DL480" s="43"/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/>
      <c r="EC480" s="43"/>
      <c r="ED480" s="43"/>
      <c r="EE480" s="43"/>
      <c r="EF480" s="43"/>
      <c r="EG480" s="43"/>
      <c r="EH480" s="43"/>
      <c r="EI480" s="43"/>
      <c r="EJ480" s="43"/>
      <c r="EK480" s="43"/>
      <c r="EL480" s="43"/>
    </row>
    <row r="481" spans="88:142" s="1" customFormat="1" x14ac:dyDescent="0.3">
      <c r="CJ481" s="1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5"/>
      <c r="CY481" s="43"/>
      <c r="CZ481" s="43"/>
      <c r="DA481" s="43"/>
      <c r="DB481" s="43"/>
      <c r="DC481" s="43"/>
      <c r="DD481" s="43"/>
      <c r="DE481" s="43"/>
      <c r="DF481" s="43"/>
      <c r="DG481" s="43"/>
      <c r="DH481" s="43"/>
      <c r="DI481" s="43"/>
      <c r="DJ481" s="43"/>
      <c r="DK481" s="43"/>
      <c r="DL481" s="43"/>
      <c r="DM481" s="43"/>
      <c r="DN481" s="43"/>
      <c r="DO481" s="43"/>
      <c r="DP481" s="43"/>
      <c r="DQ481" s="43"/>
      <c r="DR481" s="43"/>
      <c r="DS481" s="43"/>
      <c r="DT481" s="43"/>
      <c r="DU481" s="43"/>
      <c r="DV481" s="43"/>
      <c r="DW481" s="43"/>
      <c r="DX481" s="43"/>
      <c r="DY481" s="43"/>
      <c r="DZ481" s="43"/>
      <c r="EA481" s="43"/>
      <c r="EB481" s="43"/>
      <c r="EC481" s="43"/>
      <c r="ED481" s="43"/>
      <c r="EE481" s="43"/>
      <c r="EF481" s="43"/>
      <c r="EG481" s="43"/>
      <c r="EH481" s="43"/>
      <c r="EI481" s="43"/>
      <c r="EJ481" s="43"/>
      <c r="EK481" s="43"/>
      <c r="EL481" s="43"/>
    </row>
    <row r="482" spans="88:142" s="1" customFormat="1" x14ac:dyDescent="0.3">
      <c r="CJ482" s="1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5"/>
      <c r="CY482" s="43"/>
      <c r="CZ482" s="43"/>
      <c r="DA482" s="43"/>
      <c r="DB482" s="43"/>
      <c r="DC482" s="43"/>
      <c r="DD482" s="43"/>
      <c r="DE482" s="43"/>
      <c r="DF482" s="43"/>
      <c r="DG482" s="43"/>
      <c r="DH482" s="43"/>
      <c r="DI482" s="43"/>
      <c r="DJ482" s="43"/>
      <c r="DK482" s="43"/>
      <c r="DL482" s="43"/>
      <c r="DM482" s="43"/>
      <c r="DN482" s="43"/>
      <c r="DO482" s="43"/>
      <c r="DP482" s="43"/>
      <c r="DQ482" s="43"/>
      <c r="DR482" s="43"/>
      <c r="DS482" s="43"/>
      <c r="DT482" s="43"/>
      <c r="DU482" s="43"/>
      <c r="DV482" s="43"/>
      <c r="DW482" s="43"/>
      <c r="DX482" s="43"/>
      <c r="DY482" s="43"/>
      <c r="DZ482" s="43"/>
      <c r="EA482" s="43"/>
      <c r="EB482" s="43"/>
      <c r="EC482" s="43"/>
      <c r="ED482" s="43"/>
      <c r="EE482" s="43"/>
      <c r="EF482" s="43"/>
      <c r="EG482" s="43"/>
      <c r="EH482" s="43"/>
      <c r="EI482" s="43"/>
      <c r="EJ482" s="43"/>
      <c r="EK482" s="43"/>
      <c r="EL482" s="43"/>
    </row>
    <row r="483" spans="88:142" s="1" customFormat="1" x14ac:dyDescent="0.3">
      <c r="CJ483" s="1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5"/>
      <c r="CY483" s="43"/>
      <c r="CZ483" s="43"/>
      <c r="DA483" s="43"/>
      <c r="DB483" s="43"/>
      <c r="DC483" s="43"/>
      <c r="DD483" s="43"/>
      <c r="DE483" s="43"/>
      <c r="DF483" s="43"/>
      <c r="DG483" s="43"/>
      <c r="DH483" s="43"/>
      <c r="DI483" s="43"/>
      <c r="DJ483" s="43"/>
      <c r="DK483" s="43"/>
      <c r="DL483" s="43"/>
      <c r="DM483" s="43"/>
      <c r="DN483" s="43"/>
      <c r="DO483" s="43"/>
      <c r="DP483" s="43"/>
      <c r="DQ483" s="43"/>
      <c r="DR483" s="43"/>
      <c r="DS483" s="43"/>
      <c r="DT483" s="43"/>
      <c r="DU483" s="43"/>
      <c r="DV483" s="43"/>
      <c r="DW483" s="43"/>
      <c r="DX483" s="43"/>
      <c r="DY483" s="43"/>
      <c r="DZ483" s="43"/>
      <c r="EA483" s="43"/>
      <c r="EB483" s="43"/>
      <c r="EC483" s="43"/>
      <c r="ED483" s="43"/>
      <c r="EE483" s="43"/>
      <c r="EF483" s="43"/>
      <c r="EG483" s="43"/>
      <c r="EH483" s="43"/>
      <c r="EI483" s="43"/>
      <c r="EJ483" s="43"/>
      <c r="EK483" s="43"/>
      <c r="EL483" s="43"/>
    </row>
    <row r="484" spans="88:142" s="1" customFormat="1" x14ac:dyDescent="0.3">
      <c r="CJ484" s="1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5"/>
      <c r="CY484" s="43"/>
      <c r="CZ484" s="43"/>
      <c r="DA484" s="43"/>
      <c r="DB484" s="43"/>
      <c r="DC484" s="43"/>
      <c r="DD484" s="43"/>
      <c r="DE484" s="43"/>
      <c r="DF484" s="43"/>
      <c r="DG484" s="43"/>
      <c r="DH484" s="43"/>
      <c r="DI484" s="43"/>
      <c r="DJ484" s="43"/>
      <c r="DK484" s="43"/>
      <c r="DL484" s="43"/>
      <c r="DM484" s="43"/>
      <c r="DN484" s="43"/>
      <c r="DO484" s="43"/>
      <c r="DP484" s="43"/>
      <c r="DQ484" s="43"/>
      <c r="DR484" s="43"/>
      <c r="DS484" s="43"/>
      <c r="DT484" s="43"/>
      <c r="DU484" s="43"/>
      <c r="DV484" s="43"/>
      <c r="DW484" s="43"/>
      <c r="DX484" s="43"/>
      <c r="DY484" s="43"/>
      <c r="DZ484" s="43"/>
      <c r="EA484" s="43"/>
      <c r="EB484" s="43"/>
      <c r="EC484" s="43"/>
      <c r="ED484" s="43"/>
      <c r="EE484" s="43"/>
      <c r="EF484" s="43"/>
      <c r="EG484" s="43"/>
      <c r="EH484" s="43"/>
      <c r="EI484" s="43"/>
      <c r="EJ484" s="43"/>
      <c r="EK484" s="43"/>
      <c r="EL484" s="43"/>
    </row>
    <row r="485" spans="88:142" s="1" customFormat="1" x14ac:dyDescent="0.3">
      <c r="CJ485" s="1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5"/>
      <c r="CY485" s="43"/>
      <c r="CZ485" s="43"/>
      <c r="DA485" s="43"/>
      <c r="DB485" s="43"/>
      <c r="DC485" s="43"/>
      <c r="DD485" s="43"/>
      <c r="DE485" s="43"/>
      <c r="DF485" s="43"/>
      <c r="DG485" s="43"/>
      <c r="DH485" s="43"/>
      <c r="DI485" s="43"/>
      <c r="DJ485" s="43"/>
      <c r="DK485" s="43"/>
      <c r="DL485" s="43"/>
      <c r="DM485" s="43"/>
      <c r="DN485" s="43"/>
      <c r="DO485" s="43"/>
      <c r="DP485" s="43"/>
      <c r="DQ485" s="43"/>
      <c r="DR485" s="43"/>
      <c r="DS485" s="43"/>
      <c r="DT485" s="43"/>
      <c r="DU485" s="43"/>
      <c r="DV485" s="43"/>
      <c r="DW485" s="43"/>
      <c r="DX485" s="43"/>
      <c r="DY485" s="43"/>
      <c r="DZ485" s="43"/>
      <c r="EA485" s="43"/>
      <c r="EB485" s="43"/>
      <c r="EC485" s="43"/>
      <c r="ED485" s="43"/>
      <c r="EE485" s="43"/>
      <c r="EF485" s="43"/>
      <c r="EG485" s="43"/>
      <c r="EH485" s="43"/>
      <c r="EI485" s="43"/>
      <c r="EJ485" s="43"/>
      <c r="EK485" s="43"/>
      <c r="EL485" s="43"/>
    </row>
    <row r="486" spans="88:142" s="1" customFormat="1" x14ac:dyDescent="0.3">
      <c r="CJ486" s="1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5"/>
      <c r="CY486" s="43"/>
      <c r="CZ486" s="43"/>
      <c r="DA486" s="43"/>
      <c r="DB486" s="43"/>
      <c r="DC486" s="43"/>
      <c r="DD486" s="43"/>
      <c r="DE486" s="43"/>
      <c r="DF486" s="43"/>
      <c r="DG486" s="43"/>
      <c r="DH486" s="43"/>
      <c r="DI486" s="43"/>
      <c r="DJ486" s="43"/>
      <c r="DK486" s="43"/>
      <c r="DL486" s="43"/>
      <c r="DM486" s="43"/>
      <c r="DN486" s="43"/>
      <c r="DO486" s="43"/>
      <c r="DP486" s="43"/>
      <c r="DQ486" s="43"/>
      <c r="DR486" s="43"/>
      <c r="DS486" s="43"/>
      <c r="DT486" s="43"/>
      <c r="DU486" s="43"/>
      <c r="DV486" s="43"/>
      <c r="DW486" s="43"/>
      <c r="DX486" s="43"/>
      <c r="DY486" s="43"/>
      <c r="DZ486" s="43"/>
      <c r="EA486" s="43"/>
      <c r="EB486" s="43"/>
      <c r="EC486" s="43"/>
      <c r="ED486" s="43"/>
      <c r="EE486" s="43"/>
      <c r="EF486" s="43"/>
      <c r="EG486" s="43"/>
      <c r="EH486" s="43"/>
      <c r="EI486" s="43"/>
      <c r="EJ486" s="43"/>
      <c r="EK486" s="43"/>
      <c r="EL486" s="43"/>
    </row>
    <row r="487" spans="88:142" s="1" customFormat="1" x14ac:dyDescent="0.3">
      <c r="CJ487" s="1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5"/>
      <c r="CY487" s="43"/>
      <c r="CZ487" s="43"/>
      <c r="DA487" s="43"/>
      <c r="DB487" s="43"/>
      <c r="DC487" s="43"/>
      <c r="DD487" s="43"/>
      <c r="DE487" s="43"/>
      <c r="DF487" s="43"/>
      <c r="DG487" s="43"/>
      <c r="DH487" s="43"/>
      <c r="DI487" s="43"/>
      <c r="DJ487" s="43"/>
      <c r="DK487" s="43"/>
      <c r="DL487" s="43"/>
      <c r="DM487" s="43"/>
      <c r="DN487" s="43"/>
      <c r="DO487" s="43"/>
      <c r="DP487" s="43"/>
      <c r="DQ487" s="43"/>
      <c r="DR487" s="43"/>
      <c r="DS487" s="43"/>
      <c r="DT487" s="43"/>
      <c r="DU487" s="43"/>
      <c r="DV487" s="43"/>
      <c r="DW487" s="43"/>
      <c r="DX487" s="43"/>
      <c r="DY487" s="43"/>
      <c r="DZ487" s="43"/>
      <c r="EA487" s="43"/>
      <c r="EB487" s="43"/>
      <c r="EC487" s="43"/>
      <c r="ED487" s="43"/>
      <c r="EE487" s="43"/>
      <c r="EF487" s="43"/>
      <c r="EG487" s="43"/>
      <c r="EH487" s="43"/>
      <c r="EI487" s="43"/>
      <c r="EJ487" s="43"/>
      <c r="EK487" s="43"/>
      <c r="EL487" s="43"/>
    </row>
    <row r="488" spans="88:142" s="1" customFormat="1" x14ac:dyDescent="0.3">
      <c r="CJ488" s="1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5"/>
      <c r="CY488" s="43"/>
      <c r="CZ488" s="43"/>
      <c r="DA488" s="43"/>
      <c r="DB488" s="43"/>
      <c r="DC488" s="43"/>
      <c r="DD488" s="43"/>
      <c r="DE488" s="43"/>
      <c r="DF488" s="43"/>
      <c r="DG488" s="43"/>
      <c r="DH488" s="43"/>
      <c r="DI488" s="43"/>
      <c r="DJ488" s="43"/>
      <c r="DK488" s="43"/>
      <c r="DL488" s="43"/>
      <c r="DM488" s="43"/>
      <c r="DN488" s="43"/>
      <c r="DO488" s="43"/>
      <c r="DP488" s="43"/>
      <c r="DQ488" s="43"/>
      <c r="DR488" s="43"/>
      <c r="DS488" s="43"/>
      <c r="DT488" s="43"/>
      <c r="DU488" s="43"/>
      <c r="DV488" s="43"/>
      <c r="DW488" s="43"/>
      <c r="DX488" s="43"/>
      <c r="DY488" s="43"/>
      <c r="DZ488" s="43"/>
      <c r="EA488" s="43"/>
      <c r="EB488" s="43"/>
      <c r="EC488" s="43"/>
      <c r="ED488" s="43"/>
      <c r="EE488" s="43"/>
      <c r="EF488" s="43"/>
      <c r="EG488" s="43"/>
      <c r="EH488" s="43"/>
      <c r="EI488" s="43"/>
      <c r="EJ488" s="43"/>
      <c r="EK488" s="43"/>
      <c r="EL488" s="43"/>
    </row>
    <row r="489" spans="88:142" s="1" customFormat="1" x14ac:dyDescent="0.3">
      <c r="CJ489" s="1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5"/>
      <c r="CY489" s="43"/>
      <c r="CZ489" s="43"/>
      <c r="DA489" s="43"/>
      <c r="DB489" s="43"/>
      <c r="DC489" s="43"/>
      <c r="DD489" s="43"/>
      <c r="DE489" s="43"/>
      <c r="DF489" s="43"/>
      <c r="DG489" s="43"/>
      <c r="DH489" s="43"/>
      <c r="DI489" s="43"/>
      <c r="DJ489" s="43"/>
      <c r="DK489" s="43"/>
      <c r="DL489" s="43"/>
      <c r="DM489" s="43"/>
      <c r="DN489" s="43"/>
      <c r="DO489" s="43"/>
      <c r="DP489" s="43"/>
      <c r="DQ489" s="43"/>
      <c r="DR489" s="43"/>
      <c r="DS489" s="43"/>
      <c r="DT489" s="43"/>
      <c r="DU489" s="43"/>
      <c r="DV489" s="43"/>
      <c r="DW489" s="43"/>
      <c r="DX489" s="43"/>
      <c r="DY489" s="43"/>
      <c r="DZ489" s="43"/>
      <c r="EA489" s="43"/>
      <c r="EB489" s="43"/>
      <c r="EC489" s="43"/>
      <c r="ED489" s="43"/>
      <c r="EE489" s="43"/>
      <c r="EF489" s="43"/>
      <c r="EG489" s="43"/>
      <c r="EH489" s="43"/>
      <c r="EI489" s="43"/>
      <c r="EJ489" s="43"/>
      <c r="EK489" s="43"/>
      <c r="EL489" s="43"/>
    </row>
    <row r="490" spans="88:142" s="1" customFormat="1" x14ac:dyDescent="0.3">
      <c r="CJ490" s="1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5"/>
      <c r="CY490" s="43"/>
      <c r="CZ490" s="43"/>
      <c r="DA490" s="43"/>
      <c r="DB490" s="43"/>
      <c r="DC490" s="43"/>
      <c r="DD490" s="43"/>
      <c r="DE490" s="43"/>
      <c r="DF490" s="43"/>
      <c r="DG490" s="43"/>
      <c r="DH490" s="43"/>
      <c r="DI490" s="43"/>
      <c r="DJ490" s="43"/>
      <c r="DK490" s="43"/>
      <c r="DL490" s="43"/>
      <c r="DM490" s="43"/>
      <c r="DN490" s="43"/>
      <c r="DO490" s="43"/>
      <c r="DP490" s="43"/>
      <c r="DQ490" s="43"/>
      <c r="DR490" s="43"/>
      <c r="DS490" s="43"/>
      <c r="DT490" s="43"/>
      <c r="DU490" s="43"/>
      <c r="DV490" s="43"/>
      <c r="DW490" s="43"/>
      <c r="DX490" s="43"/>
      <c r="DY490" s="43"/>
      <c r="DZ490" s="43"/>
      <c r="EA490" s="43"/>
      <c r="EB490" s="43"/>
      <c r="EC490" s="43"/>
      <c r="ED490" s="43"/>
      <c r="EE490" s="43"/>
      <c r="EF490" s="43"/>
      <c r="EG490" s="43"/>
      <c r="EH490" s="43"/>
      <c r="EI490" s="43"/>
      <c r="EJ490" s="43"/>
      <c r="EK490" s="43"/>
      <c r="EL490" s="43"/>
    </row>
    <row r="491" spans="88:142" s="1" customFormat="1" x14ac:dyDescent="0.3">
      <c r="CJ491" s="1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5"/>
      <c r="CY491" s="43"/>
      <c r="CZ491" s="43"/>
      <c r="DA491" s="43"/>
      <c r="DB491" s="43"/>
      <c r="DC491" s="43"/>
      <c r="DD491" s="43"/>
      <c r="DE491" s="43"/>
      <c r="DF491" s="43"/>
      <c r="DG491" s="43"/>
      <c r="DH491" s="43"/>
      <c r="DI491" s="43"/>
      <c r="DJ491" s="43"/>
      <c r="DK491" s="43"/>
      <c r="DL491" s="43"/>
      <c r="DM491" s="43"/>
      <c r="DN491" s="43"/>
      <c r="DO491" s="43"/>
      <c r="DP491" s="43"/>
      <c r="DQ491" s="43"/>
      <c r="DR491" s="43"/>
      <c r="DS491" s="43"/>
      <c r="DT491" s="43"/>
      <c r="DU491" s="43"/>
      <c r="DV491" s="43"/>
      <c r="DW491" s="43"/>
      <c r="DX491" s="43"/>
      <c r="DY491" s="43"/>
      <c r="DZ491" s="43"/>
      <c r="EA491" s="43"/>
      <c r="EB491" s="43"/>
      <c r="EC491" s="43"/>
      <c r="ED491" s="43"/>
      <c r="EE491" s="43"/>
      <c r="EF491" s="43"/>
      <c r="EG491" s="43"/>
      <c r="EH491" s="43"/>
      <c r="EI491" s="43"/>
      <c r="EJ491" s="43"/>
      <c r="EK491" s="43"/>
      <c r="EL491" s="43"/>
    </row>
    <row r="492" spans="88:142" s="1" customFormat="1" x14ac:dyDescent="0.3">
      <c r="CJ492" s="1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5"/>
      <c r="CY492" s="43"/>
      <c r="CZ492" s="43"/>
      <c r="DA492" s="43"/>
      <c r="DB492" s="43"/>
      <c r="DC492" s="43"/>
      <c r="DD492" s="43"/>
      <c r="DE492" s="43"/>
      <c r="DF492" s="43"/>
      <c r="DG492" s="43"/>
      <c r="DH492" s="43"/>
      <c r="DI492" s="43"/>
      <c r="DJ492" s="43"/>
      <c r="DK492" s="43"/>
      <c r="DL492" s="43"/>
      <c r="DM492" s="43"/>
      <c r="DN492" s="43"/>
      <c r="DO492" s="43"/>
      <c r="DP492" s="43"/>
      <c r="DQ492" s="43"/>
      <c r="DR492" s="43"/>
      <c r="DS492" s="43"/>
      <c r="DT492" s="43"/>
      <c r="DU492" s="43"/>
      <c r="DV492" s="43"/>
      <c r="DW492" s="43"/>
      <c r="DX492" s="43"/>
      <c r="DY492" s="43"/>
      <c r="DZ492" s="43"/>
      <c r="EA492" s="43"/>
      <c r="EB492" s="43"/>
      <c r="EC492" s="43"/>
      <c r="ED492" s="43"/>
      <c r="EE492" s="43"/>
      <c r="EF492" s="43"/>
      <c r="EG492" s="43"/>
      <c r="EH492" s="43"/>
      <c r="EI492" s="43"/>
      <c r="EJ492" s="43"/>
      <c r="EK492" s="43"/>
      <c r="EL492" s="43"/>
    </row>
    <row r="493" spans="88:142" s="1" customFormat="1" x14ac:dyDescent="0.3">
      <c r="CJ493" s="1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5"/>
      <c r="CY493" s="43"/>
      <c r="CZ493" s="43"/>
      <c r="DA493" s="43"/>
      <c r="DB493" s="43"/>
      <c r="DC493" s="43"/>
      <c r="DD493" s="43"/>
      <c r="DE493" s="43"/>
      <c r="DF493" s="43"/>
      <c r="DG493" s="43"/>
      <c r="DH493" s="43"/>
      <c r="DI493" s="43"/>
      <c r="DJ493" s="43"/>
      <c r="DK493" s="43"/>
      <c r="DL493" s="43"/>
      <c r="DM493" s="43"/>
      <c r="DN493" s="43"/>
      <c r="DO493" s="43"/>
      <c r="DP493" s="43"/>
      <c r="DQ493" s="43"/>
      <c r="DR493" s="43"/>
      <c r="DS493" s="43"/>
      <c r="DT493" s="43"/>
      <c r="DU493" s="43"/>
      <c r="DV493" s="43"/>
      <c r="DW493" s="43"/>
      <c r="DX493" s="43"/>
      <c r="DY493" s="43"/>
      <c r="DZ493" s="43"/>
      <c r="EA493" s="43"/>
      <c r="EB493" s="43"/>
      <c r="EC493" s="43"/>
      <c r="ED493" s="43"/>
      <c r="EE493" s="43"/>
      <c r="EF493" s="43"/>
      <c r="EG493" s="43"/>
      <c r="EH493" s="43"/>
      <c r="EI493" s="43"/>
      <c r="EJ493" s="43"/>
      <c r="EK493" s="43"/>
      <c r="EL493" s="43"/>
    </row>
    <row r="494" spans="88:142" s="1" customFormat="1" x14ac:dyDescent="0.3">
      <c r="CJ494" s="1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5"/>
      <c r="CY494" s="43"/>
      <c r="CZ494" s="43"/>
      <c r="DA494" s="43"/>
      <c r="DB494" s="43"/>
      <c r="DC494" s="43"/>
      <c r="DD494" s="43"/>
      <c r="DE494" s="43"/>
      <c r="DF494" s="43"/>
      <c r="DG494" s="43"/>
      <c r="DH494" s="43"/>
      <c r="DI494" s="43"/>
      <c r="DJ494" s="43"/>
      <c r="DK494" s="43"/>
      <c r="DL494" s="43"/>
      <c r="DM494" s="43"/>
      <c r="DN494" s="43"/>
      <c r="DO494" s="43"/>
      <c r="DP494" s="43"/>
      <c r="DQ494" s="43"/>
      <c r="DR494" s="43"/>
      <c r="DS494" s="43"/>
      <c r="DT494" s="43"/>
      <c r="DU494" s="43"/>
      <c r="DV494" s="43"/>
      <c r="DW494" s="43"/>
      <c r="DX494" s="43"/>
      <c r="DY494" s="43"/>
      <c r="DZ494" s="43"/>
      <c r="EA494" s="43"/>
      <c r="EB494" s="43"/>
      <c r="EC494" s="43"/>
      <c r="ED494" s="43"/>
      <c r="EE494" s="43"/>
      <c r="EF494" s="43"/>
      <c r="EG494" s="43"/>
      <c r="EH494" s="43"/>
      <c r="EI494" s="43"/>
      <c r="EJ494" s="43"/>
      <c r="EK494" s="43"/>
      <c r="EL494" s="43"/>
    </row>
    <row r="495" spans="88:142" s="1" customFormat="1" x14ac:dyDescent="0.3">
      <c r="CJ495" s="1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5"/>
      <c r="CY495" s="43"/>
      <c r="CZ495" s="43"/>
      <c r="DA495" s="43"/>
      <c r="DB495" s="43"/>
      <c r="DC495" s="43"/>
      <c r="DD495" s="43"/>
      <c r="DE495" s="43"/>
      <c r="DF495" s="43"/>
      <c r="DG495" s="43"/>
      <c r="DH495" s="43"/>
      <c r="DI495" s="43"/>
      <c r="DJ495" s="43"/>
      <c r="DK495" s="43"/>
      <c r="DL495" s="43"/>
      <c r="DM495" s="43"/>
      <c r="DN495" s="43"/>
      <c r="DO495" s="43"/>
      <c r="DP495" s="43"/>
      <c r="DQ495" s="43"/>
      <c r="DR495" s="43"/>
      <c r="DS495" s="43"/>
      <c r="DT495" s="43"/>
      <c r="DU495" s="43"/>
      <c r="DV495" s="43"/>
      <c r="DW495" s="43"/>
      <c r="DX495" s="43"/>
      <c r="DY495" s="43"/>
      <c r="DZ495" s="43"/>
      <c r="EA495" s="43"/>
      <c r="EB495" s="43"/>
      <c r="EC495" s="43"/>
      <c r="ED495" s="43"/>
      <c r="EE495" s="43"/>
      <c r="EF495" s="43"/>
      <c r="EG495" s="43"/>
      <c r="EH495" s="43"/>
      <c r="EI495" s="43"/>
      <c r="EJ495" s="43"/>
      <c r="EK495" s="43"/>
      <c r="EL495" s="43"/>
    </row>
    <row r="496" spans="88:142" s="1" customFormat="1" x14ac:dyDescent="0.3">
      <c r="CJ496" s="1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5"/>
      <c r="CY496" s="43"/>
      <c r="CZ496" s="43"/>
      <c r="DA496" s="43"/>
      <c r="DB496" s="43"/>
      <c r="DC496" s="43"/>
      <c r="DD496" s="43"/>
      <c r="DE496" s="43"/>
      <c r="DF496" s="43"/>
      <c r="DG496" s="43"/>
      <c r="DH496" s="43"/>
      <c r="DI496" s="43"/>
      <c r="DJ496" s="43"/>
      <c r="DK496" s="43"/>
      <c r="DL496" s="43"/>
      <c r="DM496" s="43"/>
      <c r="DN496" s="43"/>
      <c r="DO496" s="43"/>
      <c r="DP496" s="43"/>
      <c r="DQ496" s="43"/>
      <c r="DR496" s="43"/>
      <c r="DS496" s="43"/>
      <c r="DT496" s="43"/>
      <c r="DU496" s="43"/>
      <c r="DV496" s="43"/>
      <c r="DW496" s="43"/>
      <c r="DX496" s="43"/>
      <c r="DY496" s="43"/>
      <c r="DZ496" s="43"/>
      <c r="EA496" s="43"/>
      <c r="EB496" s="43"/>
      <c r="EC496" s="43"/>
      <c r="ED496" s="43"/>
      <c r="EE496" s="43"/>
      <c r="EF496" s="43"/>
      <c r="EG496" s="43"/>
      <c r="EH496" s="43"/>
      <c r="EI496" s="43"/>
      <c r="EJ496" s="43"/>
      <c r="EK496" s="43"/>
      <c r="EL496" s="43"/>
    </row>
    <row r="497" spans="88:142" s="1" customFormat="1" x14ac:dyDescent="0.3">
      <c r="CJ497" s="1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5"/>
      <c r="CY497" s="43"/>
      <c r="CZ497" s="43"/>
      <c r="DA497" s="43"/>
      <c r="DB497" s="43"/>
      <c r="DC497" s="43"/>
      <c r="DD497" s="43"/>
      <c r="DE497" s="43"/>
      <c r="DF497" s="43"/>
      <c r="DG497" s="43"/>
      <c r="DH497" s="43"/>
      <c r="DI497" s="43"/>
      <c r="DJ497" s="43"/>
      <c r="DK497" s="43"/>
      <c r="DL497" s="43"/>
      <c r="DM497" s="43"/>
      <c r="DN497" s="43"/>
      <c r="DO497" s="43"/>
      <c r="DP497" s="43"/>
      <c r="DQ497" s="43"/>
      <c r="DR497" s="43"/>
      <c r="DS497" s="43"/>
      <c r="DT497" s="43"/>
      <c r="DU497" s="43"/>
      <c r="DV497" s="43"/>
      <c r="DW497" s="43"/>
      <c r="DX497" s="43"/>
      <c r="DY497" s="43"/>
      <c r="DZ497" s="43"/>
      <c r="EA497" s="43"/>
      <c r="EB497" s="43"/>
      <c r="EC497" s="43"/>
      <c r="ED497" s="43"/>
      <c r="EE497" s="43"/>
      <c r="EF497" s="43"/>
      <c r="EG497" s="43"/>
      <c r="EH497" s="43"/>
      <c r="EI497" s="43"/>
      <c r="EJ497" s="43"/>
      <c r="EK497" s="43"/>
      <c r="EL497" s="43"/>
    </row>
    <row r="498" spans="88:142" s="1" customFormat="1" x14ac:dyDescent="0.3">
      <c r="CJ498" s="1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5"/>
      <c r="CY498" s="43"/>
      <c r="CZ498" s="43"/>
      <c r="DA498" s="43"/>
      <c r="DB498" s="43"/>
      <c r="DC498" s="43"/>
      <c r="DD498" s="43"/>
      <c r="DE498" s="43"/>
      <c r="DF498" s="43"/>
      <c r="DG498" s="43"/>
      <c r="DH498" s="43"/>
      <c r="DI498" s="43"/>
      <c r="DJ498" s="43"/>
      <c r="DK498" s="43"/>
      <c r="DL498" s="43"/>
      <c r="DM498" s="43"/>
      <c r="DN498" s="43"/>
      <c r="DO498" s="43"/>
      <c r="DP498" s="43"/>
      <c r="DQ498" s="43"/>
      <c r="DR498" s="43"/>
      <c r="DS498" s="43"/>
      <c r="DT498" s="43"/>
      <c r="DU498" s="43"/>
      <c r="DV498" s="43"/>
      <c r="DW498" s="43"/>
      <c r="DX498" s="43"/>
      <c r="DY498" s="43"/>
      <c r="DZ498" s="43"/>
      <c r="EA498" s="43"/>
      <c r="EB498" s="43"/>
      <c r="EC498" s="43"/>
      <c r="ED498" s="43"/>
      <c r="EE498" s="43"/>
      <c r="EF498" s="43"/>
      <c r="EG498" s="43"/>
      <c r="EH498" s="43"/>
      <c r="EI498" s="43"/>
      <c r="EJ498" s="43"/>
      <c r="EK498" s="43"/>
      <c r="EL498" s="43"/>
    </row>
    <row r="499" spans="88:142" s="1" customFormat="1" x14ac:dyDescent="0.3">
      <c r="CJ499" s="1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5"/>
      <c r="CY499" s="43"/>
      <c r="CZ499" s="43"/>
      <c r="DA499" s="43"/>
      <c r="DB499" s="43"/>
      <c r="DC499" s="43"/>
      <c r="DD499" s="43"/>
      <c r="DE499" s="43"/>
      <c r="DF499" s="43"/>
      <c r="DG499" s="43"/>
      <c r="DH499" s="43"/>
      <c r="DI499" s="43"/>
      <c r="DJ499" s="43"/>
      <c r="DK499" s="43"/>
      <c r="DL499" s="43"/>
      <c r="DM499" s="43"/>
      <c r="DN499" s="43"/>
      <c r="DO499" s="43"/>
      <c r="DP499" s="43"/>
      <c r="DQ499" s="43"/>
      <c r="DR499" s="43"/>
      <c r="DS499" s="43"/>
      <c r="DT499" s="43"/>
      <c r="DU499" s="43"/>
      <c r="DV499" s="43"/>
      <c r="DW499" s="43"/>
      <c r="DX499" s="43"/>
      <c r="DY499" s="43"/>
      <c r="DZ499" s="43"/>
      <c r="EA499" s="43"/>
      <c r="EB499" s="43"/>
      <c r="EC499" s="43"/>
      <c r="ED499" s="43"/>
      <c r="EE499" s="43"/>
      <c r="EF499" s="43"/>
      <c r="EG499" s="43"/>
      <c r="EH499" s="43"/>
      <c r="EI499" s="43"/>
      <c r="EJ499" s="43"/>
      <c r="EK499" s="43"/>
      <c r="EL499" s="43"/>
    </row>
    <row r="500" spans="88:142" s="1" customFormat="1" x14ac:dyDescent="0.3">
      <c r="CJ500" s="1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5"/>
      <c r="CY500" s="43"/>
      <c r="CZ500" s="43"/>
      <c r="DA500" s="43"/>
      <c r="DB500" s="43"/>
      <c r="DC500" s="43"/>
      <c r="DD500" s="43"/>
      <c r="DE500" s="43"/>
      <c r="DF500" s="43"/>
      <c r="DG500" s="43"/>
      <c r="DH500" s="43"/>
      <c r="DI500" s="43"/>
      <c r="DJ500" s="43"/>
      <c r="DK500" s="43"/>
      <c r="DL500" s="43"/>
      <c r="DM500" s="43"/>
      <c r="DN500" s="43"/>
      <c r="DO500" s="43"/>
      <c r="DP500" s="43"/>
      <c r="DQ500" s="43"/>
      <c r="DR500" s="43"/>
      <c r="DS500" s="43"/>
      <c r="DT500" s="43"/>
      <c r="DU500" s="43"/>
      <c r="DV500" s="43"/>
      <c r="DW500" s="43"/>
      <c r="DX500" s="43"/>
      <c r="DY500" s="43"/>
      <c r="DZ500" s="43"/>
      <c r="EA500" s="43"/>
      <c r="EB500" s="43"/>
      <c r="EC500" s="43"/>
      <c r="ED500" s="43"/>
      <c r="EE500" s="43"/>
      <c r="EF500" s="43"/>
      <c r="EG500" s="43"/>
      <c r="EH500" s="43"/>
      <c r="EI500" s="43"/>
      <c r="EJ500" s="43"/>
      <c r="EK500" s="43"/>
      <c r="EL500" s="43"/>
    </row>
    <row r="501" spans="88:142" s="1" customFormat="1" x14ac:dyDescent="0.3">
      <c r="CJ501" s="1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5"/>
      <c r="CY501" s="43"/>
      <c r="CZ501" s="43"/>
      <c r="DA501" s="43"/>
      <c r="DB501" s="43"/>
      <c r="DC501" s="43"/>
      <c r="DD501" s="43"/>
      <c r="DE501" s="43"/>
      <c r="DF501" s="43"/>
      <c r="DG501" s="43"/>
      <c r="DH501" s="43"/>
      <c r="DI501" s="43"/>
      <c r="DJ501" s="43"/>
      <c r="DK501" s="43"/>
      <c r="DL501" s="43"/>
      <c r="DM501" s="43"/>
      <c r="DN501" s="43"/>
      <c r="DO501" s="43"/>
      <c r="DP501" s="43"/>
      <c r="DQ501" s="43"/>
      <c r="DR501" s="43"/>
      <c r="DS501" s="43"/>
      <c r="DT501" s="43"/>
      <c r="DU501" s="43"/>
      <c r="DV501" s="43"/>
      <c r="DW501" s="43"/>
      <c r="DX501" s="43"/>
      <c r="DY501" s="43"/>
      <c r="DZ501" s="43"/>
      <c r="EA501" s="43"/>
      <c r="EB501" s="43"/>
      <c r="EC501" s="43"/>
      <c r="ED501" s="43"/>
      <c r="EE501" s="43"/>
      <c r="EF501" s="43"/>
      <c r="EG501" s="43"/>
      <c r="EH501" s="43"/>
      <c r="EI501" s="43"/>
      <c r="EJ501" s="43"/>
      <c r="EK501" s="43"/>
      <c r="EL501" s="43"/>
    </row>
    <row r="502" spans="88:142" s="1" customFormat="1" x14ac:dyDescent="0.3">
      <c r="CJ502" s="1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5"/>
      <c r="CY502" s="43"/>
      <c r="CZ502" s="43"/>
      <c r="DA502" s="43"/>
      <c r="DB502" s="43"/>
      <c r="DC502" s="43"/>
      <c r="DD502" s="43"/>
      <c r="DE502" s="43"/>
      <c r="DF502" s="43"/>
      <c r="DG502" s="43"/>
      <c r="DH502" s="43"/>
      <c r="DI502" s="43"/>
      <c r="DJ502" s="43"/>
      <c r="DK502" s="43"/>
      <c r="DL502" s="43"/>
      <c r="DM502" s="43"/>
      <c r="DN502" s="43"/>
      <c r="DO502" s="43"/>
      <c r="DP502" s="43"/>
      <c r="DQ502" s="43"/>
      <c r="DR502" s="43"/>
      <c r="DS502" s="43"/>
      <c r="DT502" s="43"/>
      <c r="DU502" s="43"/>
      <c r="DV502" s="43"/>
      <c r="DW502" s="43"/>
      <c r="DX502" s="43"/>
      <c r="DY502" s="43"/>
      <c r="DZ502" s="43"/>
      <c r="EA502" s="43"/>
      <c r="EB502" s="43"/>
      <c r="EC502" s="43"/>
      <c r="ED502" s="43"/>
      <c r="EE502" s="43"/>
      <c r="EF502" s="43"/>
      <c r="EG502" s="43"/>
      <c r="EH502" s="43"/>
      <c r="EI502" s="43"/>
      <c r="EJ502" s="43"/>
      <c r="EK502" s="43"/>
      <c r="EL502" s="43"/>
    </row>
    <row r="503" spans="88:142" s="1" customFormat="1" x14ac:dyDescent="0.3">
      <c r="CJ503" s="1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5"/>
      <c r="CY503" s="43"/>
      <c r="CZ503" s="43"/>
      <c r="DA503" s="43"/>
      <c r="DB503" s="43"/>
      <c r="DC503" s="43"/>
      <c r="DD503" s="43"/>
      <c r="DE503" s="43"/>
      <c r="DF503" s="43"/>
      <c r="DG503" s="43"/>
      <c r="DH503" s="43"/>
      <c r="DI503" s="43"/>
      <c r="DJ503" s="43"/>
      <c r="DK503" s="43"/>
      <c r="DL503" s="43"/>
      <c r="DM503" s="43"/>
      <c r="DN503" s="43"/>
      <c r="DO503" s="43"/>
      <c r="DP503" s="43"/>
      <c r="DQ503" s="43"/>
      <c r="DR503" s="43"/>
      <c r="DS503" s="43"/>
      <c r="DT503" s="43"/>
      <c r="DU503" s="43"/>
      <c r="DV503" s="43"/>
      <c r="DW503" s="43"/>
      <c r="DX503" s="43"/>
      <c r="DY503" s="43"/>
      <c r="DZ503" s="43"/>
      <c r="EA503" s="43"/>
      <c r="EB503" s="43"/>
      <c r="EC503" s="43"/>
      <c r="ED503" s="43"/>
      <c r="EE503" s="43"/>
      <c r="EF503" s="43"/>
      <c r="EG503" s="43"/>
      <c r="EH503" s="43"/>
      <c r="EI503" s="43"/>
      <c r="EJ503" s="43"/>
      <c r="EK503" s="43"/>
      <c r="EL503" s="43"/>
    </row>
    <row r="504" spans="88:142" s="1" customFormat="1" x14ac:dyDescent="0.3">
      <c r="CJ504" s="1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5"/>
      <c r="CY504" s="43"/>
      <c r="CZ504" s="43"/>
      <c r="DA504" s="43"/>
      <c r="DB504" s="43"/>
      <c r="DC504" s="43"/>
      <c r="DD504" s="43"/>
      <c r="DE504" s="43"/>
      <c r="DF504" s="43"/>
      <c r="DG504" s="43"/>
      <c r="DH504" s="43"/>
      <c r="DI504" s="43"/>
      <c r="DJ504" s="43"/>
      <c r="DK504" s="43"/>
      <c r="DL504" s="43"/>
      <c r="DM504" s="43"/>
      <c r="DN504" s="43"/>
      <c r="DO504" s="43"/>
      <c r="DP504" s="43"/>
      <c r="DQ504" s="43"/>
      <c r="DR504" s="43"/>
      <c r="DS504" s="43"/>
      <c r="DT504" s="43"/>
      <c r="DU504" s="43"/>
      <c r="DV504" s="43"/>
      <c r="DW504" s="43"/>
      <c r="DX504" s="43"/>
      <c r="DY504" s="43"/>
      <c r="DZ504" s="43"/>
      <c r="EA504" s="43"/>
      <c r="EB504" s="43"/>
      <c r="EC504" s="43"/>
      <c r="ED504" s="43"/>
      <c r="EE504" s="43"/>
      <c r="EF504" s="43"/>
      <c r="EG504" s="43"/>
      <c r="EH504" s="43"/>
      <c r="EI504" s="43"/>
      <c r="EJ504" s="43"/>
      <c r="EK504" s="43"/>
      <c r="EL504" s="43"/>
    </row>
    <row r="505" spans="88:142" s="1" customFormat="1" x14ac:dyDescent="0.3">
      <c r="CJ505" s="1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5"/>
      <c r="CY505" s="43"/>
      <c r="CZ505" s="43"/>
      <c r="DA505" s="43"/>
      <c r="DB505" s="43"/>
      <c r="DC505" s="43"/>
      <c r="DD505" s="43"/>
      <c r="DE505" s="43"/>
      <c r="DF505" s="43"/>
      <c r="DG505" s="43"/>
      <c r="DH505" s="43"/>
      <c r="DI505" s="43"/>
      <c r="DJ505" s="43"/>
      <c r="DK505" s="43"/>
      <c r="DL505" s="43"/>
      <c r="DM505" s="43"/>
      <c r="DN505" s="43"/>
      <c r="DO505" s="43"/>
      <c r="DP505" s="43"/>
      <c r="DQ505" s="43"/>
      <c r="DR505" s="43"/>
      <c r="DS505" s="43"/>
      <c r="DT505" s="43"/>
      <c r="DU505" s="43"/>
      <c r="DV505" s="43"/>
      <c r="DW505" s="43"/>
      <c r="DX505" s="43"/>
      <c r="DY505" s="43"/>
      <c r="DZ505" s="43"/>
      <c r="EA505" s="43"/>
      <c r="EB505" s="43"/>
      <c r="EC505" s="43"/>
      <c r="ED505" s="43"/>
      <c r="EE505" s="43"/>
      <c r="EF505" s="43"/>
      <c r="EG505" s="43"/>
      <c r="EH505" s="43"/>
      <c r="EI505" s="43"/>
      <c r="EJ505" s="43"/>
      <c r="EK505" s="43"/>
      <c r="EL505" s="43"/>
    </row>
    <row r="506" spans="88:142" s="1" customFormat="1" x14ac:dyDescent="0.3">
      <c r="CJ506" s="1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5"/>
      <c r="CY506" s="43"/>
      <c r="CZ506" s="43"/>
      <c r="DA506" s="43"/>
      <c r="DB506" s="43"/>
      <c r="DC506" s="43"/>
      <c r="DD506" s="43"/>
      <c r="DE506" s="43"/>
      <c r="DF506" s="43"/>
      <c r="DG506" s="43"/>
      <c r="DH506" s="43"/>
      <c r="DI506" s="43"/>
      <c r="DJ506" s="43"/>
      <c r="DK506" s="43"/>
      <c r="DL506" s="43"/>
      <c r="DM506" s="43"/>
      <c r="DN506" s="43"/>
      <c r="DO506" s="43"/>
      <c r="DP506" s="43"/>
      <c r="DQ506" s="43"/>
      <c r="DR506" s="43"/>
      <c r="DS506" s="43"/>
      <c r="DT506" s="43"/>
      <c r="DU506" s="43"/>
      <c r="DV506" s="43"/>
      <c r="DW506" s="43"/>
      <c r="DX506" s="43"/>
      <c r="DY506" s="43"/>
      <c r="DZ506" s="43"/>
      <c r="EA506" s="43"/>
      <c r="EB506" s="43"/>
      <c r="EC506" s="43"/>
      <c r="ED506" s="43"/>
      <c r="EE506" s="43"/>
      <c r="EF506" s="43"/>
      <c r="EG506" s="43"/>
      <c r="EH506" s="43"/>
      <c r="EI506" s="43"/>
      <c r="EJ506" s="43"/>
      <c r="EK506" s="43"/>
      <c r="EL506" s="43"/>
    </row>
    <row r="507" spans="88:142" s="1" customFormat="1" x14ac:dyDescent="0.3">
      <c r="CJ507" s="1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5"/>
      <c r="CY507" s="43"/>
      <c r="CZ507" s="43"/>
      <c r="DA507" s="43"/>
      <c r="DB507" s="43"/>
      <c r="DC507" s="43"/>
      <c r="DD507" s="43"/>
      <c r="DE507" s="43"/>
      <c r="DF507" s="43"/>
      <c r="DG507" s="43"/>
      <c r="DH507" s="43"/>
      <c r="DI507" s="43"/>
      <c r="DJ507" s="43"/>
      <c r="DK507" s="43"/>
      <c r="DL507" s="43"/>
      <c r="DM507" s="43"/>
      <c r="DN507" s="43"/>
      <c r="DO507" s="43"/>
      <c r="DP507" s="43"/>
      <c r="DQ507" s="43"/>
      <c r="DR507" s="43"/>
      <c r="DS507" s="43"/>
      <c r="DT507" s="43"/>
      <c r="DU507" s="43"/>
      <c r="DV507" s="43"/>
      <c r="DW507" s="43"/>
      <c r="DX507" s="43"/>
      <c r="DY507" s="43"/>
      <c r="DZ507" s="43"/>
      <c r="EA507" s="43"/>
      <c r="EB507" s="43"/>
      <c r="EC507" s="43"/>
      <c r="ED507" s="43"/>
      <c r="EE507" s="43"/>
      <c r="EF507" s="43"/>
      <c r="EG507" s="43"/>
      <c r="EH507" s="43"/>
      <c r="EI507" s="43"/>
      <c r="EJ507" s="43"/>
      <c r="EK507" s="43"/>
      <c r="EL507" s="43"/>
    </row>
    <row r="508" spans="88:142" s="1" customFormat="1" x14ac:dyDescent="0.3">
      <c r="CJ508" s="1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5"/>
      <c r="CY508" s="43"/>
      <c r="CZ508" s="43"/>
      <c r="DA508" s="43"/>
      <c r="DB508" s="43"/>
      <c r="DC508" s="43"/>
      <c r="DD508" s="43"/>
      <c r="DE508" s="43"/>
      <c r="DF508" s="43"/>
      <c r="DG508" s="43"/>
      <c r="DH508" s="43"/>
      <c r="DI508" s="43"/>
      <c r="DJ508" s="43"/>
      <c r="DK508" s="43"/>
      <c r="DL508" s="43"/>
      <c r="DM508" s="43"/>
      <c r="DN508" s="43"/>
      <c r="DO508" s="43"/>
      <c r="DP508" s="43"/>
      <c r="DQ508" s="43"/>
      <c r="DR508" s="43"/>
      <c r="DS508" s="43"/>
      <c r="DT508" s="43"/>
      <c r="DU508" s="43"/>
      <c r="DV508" s="43"/>
      <c r="DW508" s="43"/>
      <c r="DX508" s="43"/>
      <c r="DY508" s="43"/>
      <c r="DZ508" s="43"/>
      <c r="EA508" s="43"/>
      <c r="EB508" s="43"/>
      <c r="EC508" s="43"/>
      <c r="ED508" s="43"/>
      <c r="EE508" s="43"/>
      <c r="EF508" s="43"/>
      <c r="EG508" s="43"/>
      <c r="EH508" s="43"/>
      <c r="EI508" s="43"/>
      <c r="EJ508" s="43"/>
      <c r="EK508" s="43"/>
      <c r="EL508" s="43"/>
    </row>
    <row r="509" spans="88:142" s="1" customFormat="1" x14ac:dyDescent="0.3">
      <c r="CJ509" s="1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5"/>
      <c r="CY509" s="43"/>
      <c r="CZ509" s="43"/>
      <c r="DA509" s="43"/>
      <c r="DB509" s="43"/>
      <c r="DC509" s="43"/>
      <c r="DD509" s="43"/>
      <c r="DE509" s="43"/>
      <c r="DF509" s="43"/>
      <c r="DG509" s="43"/>
      <c r="DH509" s="43"/>
      <c r="DI509" s="43"/>
      <c r="DJ509" s="43"/>
      <c r="DK509" s="43"/>
      <c r="DL509" s="43"/>
      <c r="DM509" s="43"/>
      <c r="DN509" s="43"/>
      <c r="DO509" s="43"/>
      <c r="DP509" s="43"/>
      <c r="DQ509" s="43"/>
      <c r="DR509" s="43"/>
      <c r="DS509" s="43"/>
      <c r="DT509" s="43"/>
      <c r="DU509" s="43"/>
      <c r="DV509" s="43"/>
      <c r="DW509" s="43"/>
      <c r="DX509" s="43"/>
      <c r="DY509" s="43"/>
      <c r="DZ509" s="43"/>
      <c r="EA509" s="43"/>
      <c r="EB509" s="43"/>
      <c r="EC509" s="43"/>
      <c r="ED509" s="43"/>
      <c r="EE509" s="43"/>
      <c r="EF509" s="43"/>
      <c r="EG509" s="43"/>
      <c r="EH509" s="43"/>
      <c r="EI509" s="43"/>
      <c r="EJ509" s="43"/>
      <c r="EK509" s="43"/>
      <c r="EL509" s="43"/>
    </row>
    <row r="510" spans="88:142" s="1" customFormat="1" x14ac:dyDescent="0.3">
      <c r="CJ510" s="1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5"/>
      <c r="CY510" s="43"/>
      <c r="CZ510" s="43"/>
      <c r="DA510" s="43"/>
      <c r="DB510" s="43"/>
      <c r="DC510" s="43"/>
      <c r="DD510" s="43"/>
      <c r="DE510" s="43"/>
      <c r="DF510" s="43"/>
      <c r="DG510" s="43"/>
      <c r="DH510" s="43"/>
      <c r="DI510" s="43"/>
      <c r="DJ510" s="43"/>
      <c r="DK510" s="43"/>
      <c r="DL510" s="43"/>
      <c r="DM510" s="43"/>
      <c r="DN510" s="43"/>
      <c r="DO510" s="43"/>
      <c r="DP510" s="43"/>
      <c r="DQ510" s="43"/>
      <c r="DR510" s="43"/>
      <c r="DS510" s="43"/>
      <c r="DT510" s="43"/>
      <c r="DU510" s="43"/>
      <c r="DV510" s="43"/>
      <c r="DW510" s="43"/>
      <c r="DX510" s="43"/>
      <c r="DY510" s="43"/>
      <c r="DZ510" s="43"/>
      <c r="EA510" s="43"/>
      <c r="EB510" s="43"/>
      <c r="EC510" s="43"/>
      <c r="ED510" s="43"/>
      <c r="EE510" s="43"/>
      <c r="EF510" s="43"/>
      <c r="EG510" s="43"/>
      <c r="EH510" s="43"/>
      <c r="EI510" s="43"/>
      <c r="EJ510" s="43"/>
      <c r="EK510" s="43"/>
      <c r="EL510" s="43"/>
    </row>
    <row r="511" spans="88:142" s="1" customFormat="1" x14ac:dyDescent="0.3">
      <c r="CJ511" s="1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5"/>
      <c r="CY511" s="43"/>
      <c r="CZ511" s="43"/>
      <c r="DA511" s="43"/>
      <c r="DB511" s="43"/>
      <c r="DC511" s="43"/>
      <c r="DD511" s="43"/>
      <c r="DE511" s="43"/>
      <c r="DF511" s="43"/>
      <c r="DG511" s="43"/>
      <c r="DH511" s="43"/>
      <c r="DI511" s="43"/>
      <c r="DJ511" s="43"/>
      <c r="DK511" s="43"/>
      <c r="DL511" s="43"/>
      <c r="DM511" s="43"/>
      <c r="DN511" s="43"/>
      <c r="DO511" s="43"/>
      <c r="DP511" s="43"/>
      <c r="DQ511" s="43"/>
      <c r="DR511" s="43"/>
      <c r="DS511" s="43"/>
      <c r="DT511" s="43"/>
      <c r="DU511" s="43"/>
      <c r="DV511" s="43"/>
      <c r="DW511" s="43"/>
      <c r="DX511" s="43"/>
      <c r="DY511" s="43"/>
      <c r="DZ511" s="43"/>
      <c r="EA511" s="43"/>
      <c r="EB511" s="43"/>
      <c r="EC511" s="43"/>
      <c r="ED511" s="43"/>
      <c r="EE511" s="43"/>
      <c r="EF511" s="43"/>
      <c r="EG511" s="43"/>
      <c r="EH511" s="43"/>
      <c r="EI511" s="43"/>
      <c r="EJ511" s="43"/>
      <c r="EK511" s="43"/>
      <c r="EL511" s="43"/>
    </row>
    <row r="512" spans="88:142" s="1" customFormat="1" x14ac:dyDescent="0.3">
      <c r="CJ512" s="1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5"/>
      <c r="CY512" s="43"/>
      <c r="CZ512" s="43"/>
      <c r="DA512" s="43"/>
      <c r="DB512" s="43"/>
      <c r="DC512" s="43"/>
      <c r="DD512" s="43"/>
      <c r="DE512" s="43"/>
      <c r="DF512" s="43"/>
      <c r="DG512" s="43"/>
      <c r="DH512" s="43"/>
      <c r="DI512" s="43"/>
      <c r="DJ512" s="43"/>
      <c r="DK512" s="43"/>
      <c r="DL512" s="43"/>
      <c r="DM512" s="43"/>
      <c r="DN512" s="43"/>
      <c r="DO512" s="43"/>
      <c r="DP512" s="43"/>
      <c r="DQ512" s="43"/>
      <c r="DR512" s="43"/>
      <c r="DS512" s="43"/>
      <c r="DT512" s="43"/>
      <c r="DU512" s="43"/>
      <c r="DV512" s="43"/>
      <c r="DW512" s="43"/>
      <c r="DX512" s="43"/>
      <c r="DY512" s="43"/>
      <c r="DZ512" s="43"/>
      <c r="EA512" s="43"/>
      <c r="EB512" s="43"/>
      <c r="EC512" s="43"/>
      <c r="ED512" s="43"/>
      <c r="EE512" s="43"/>
      <c r="EF512" s="43"/>
      <c r="EG512" s="43"/>
      <c r="EH512" s="43"/>
      <c r="EI512" s="43"/>
      <c r="EJ512" s="43"/>
      <c r="EK512" s="43"/>
      <c r="EL512" s="43"/>
    </row>
    <row r="513" spans="88:142" s="1" customFormat="1" x14ac:dyDescent="0.3">
      <c r="CJ513" s="1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5"/>
      <c r="CY513" s="43"/>
      <c r="CZ513" s="43"/>
      <c r="DA513" s="43"/>
      <c r="DB513" s="43"/>
      <c r="DC513" s="43"/>
      <c r="DD513" s="43"/>
      <c r="DE513" s="43"/>
      <c r="DF513" s="43"/>
      <c r="DG513" s="43"/>
      <c r="DH513" s="43"/>
      <c r="DI513" s="43"/>
      <c r="DJ513" s="43"/>
      <c r="DK513" s="43"/>
      <c r="DL513" s="43"/>
      <c r="DM513" s="43"/>
      <c r="DN513" s="43"/>
      <c r="DO513" s="43"/>
      <c r="DP513" s="43"/>
      <c r="DQ513" s="43"/>
      <c r="DR513" s="43"/>
      <c r="DS513" s="43"/>
      <c r="DT513" s="43"/>
      <c r="DU513" s="43"/>
      <c r="DV513" s="43"/>
      <c r="DW513" s="43"/>
      <c r="DX513" s="43"/>
      <c r="DY513" s="43"/>
      <c r="DZ513" s="43"/>
      <c r="EA513" s="43"/>
      <c r="EB513" s="43"/>
      <c r="EC513" s="43"/>
      <c r="ED513" s="43"/>
      <c r="EE513" s="43"/>
      <c r="EF513" s="43"/>
      <c r="EG513" s="43"/>
      <c r="EH513" s="43"/>
      <c r="EI513" s="43"/>
      <c r="EJ513" s="43"/>
      <c r="EK513" s="43"/>
      <c r="EL513" s="43"/>
    </row>
    <row r="514" spans="88:142" s="1" customFormat="1" x14ac:dyDescent="0.3">
      <c r="CJ514" s="1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5"/>
      <c r="CY514" s="43"/>
      <c r="CZ514" s="43"/>
      <c r="DA514" s="43"/>
      <c r="DB514" s="43"/>
      <c r="DC514" s="43"/>
      <c r="DD514" s="43"/>
      <c r="DE514" s="43"/>
      <c r="DF514" s="43"/>
      <c r="DG514" s="43"/>
      <c r="DH514" s="43"/>
      <c r="DI514" s="43"/>
      <c r="DJ514" s="43"/>
      <c r="DK514" s="43"/>
      <c r="DL514" s="43"/>
      <c r="DM514" s="43"/>
      <c r="DN514" s="43"/>
      <c r="DO514" s="43"/>
      <c r="DP514" s="43"/>
      <c r="DQ514" s="43"/>
      <c r="DR514" s="43"/>
      <c r="DS514" s="43"/>
      <c r="DT514" s="43"/>
      <c r="DU514" s="43"/>
      <c r="DV514" s="43"/>
      <c r="DW514" s="43"/>
      <c r="DX514" s="43"/>
      <c r="DY514" s="43"/>
      <c r="DZ514" s="43"/>
      <c r="EA514" s="43"/>
      <c r="EB514" s="43"/>
      <c r="EC514" s="43"/>
      <c r="ED514" s="43"/>
      <c r="EE514" s="43"/>
      <c r="EF514" s="43"/>
      <c r="EG514" s="43"/>
      <c r="EH514" s="43"/>
      <c r="EI514" s="43"/>
      <c r="EJ514" s="43"/>
      <c r="EK514" s="43"/>
      <c r="EL514" s="43"/>
    </row>
    <row r="515" spans="88:142" s="1" customFormat="1" x14ac:dyDescent="0.3">
      <c r="CJ515" s="1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5"/>
      <c r="CY515" s="43"/>
      <c r="CZ515" s="43"/>
      <c r="DA515" s="43"/>
      <c r="DB515" s="43"/>
      <c r="DC515" s="43"/>
      <c r="DD515" s="43"/>
      <c r="DE515" s="43"/>
      <c r="DF515" s="43"/>
      <c r="DG515" s="43"/>
      <c r="DH515" s="43"/>
      <c r="DI515" s="43"/>
      <c r="DJ515" s="43"/>
      <c r="DK515" s="43"/>
      <c r="DL515" s="43"/>
      <c r="DM515" s="43"/>
      <c r="DN515" s="43"/>
      <c r="DO515" s="43"/>
      <c r="DP515" s="43"/>
      <c r="DQ515" s="43"/>
      <c r="DR515" s="43"/>
      <c r="DS515" s="43"/>
      <c r="DT515" s="43"/>
      <c r="DU515" s="43"/>
      <c r="DV515" s="43"/>
      <c r="DW515" s="43"/>
      <c r="DX515" s="43"/>
      <c r="DY515" s="43"/>
      <c r="DZ515" s="43"/>
      <c r="EA515" s="43"/>
      <c r="EB515" s="43"/>
      <c r="EC515" s="43"/>
      <c r="ED515" s="43"/>
      <c r="EE515" s="43"/>
      <c r="EF515" s="43"/>
      <c r="EG515" s="43"/>
      <c r="EH515" s="43"/>
      <c r="EI515" s="43"/>
      <c r="EJ515" s="43"/>
      <c r="EK515" s="43"/>
      <c r="EL515" s="43"/>
    </row>
    <row r="516" spans="88:142" s="1" customFormat="1" x14ac:dyDescent="0.3">
      <c r="CJ516" s="1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5"/>
      <c r="CY516" s="43"/>
      <c r="CZ516" s="43"/>
      <c r="DA516" s="43"/>
      <c r="DB516" s="43"/>
      <c r="DC516" s="43"/>
      <c r="DD516" s="43"/>
      <c r="DE516" s="43"/>
      <c r="DF516" s="43"/>
      <c r="DG516" s="43"/>
      <c r="DH516" s="43"/>
      <c r="DI516" s="43"/>
      <c r="DJ516" s="43"/>
      <c r="DK516" s="43"/>
      <c r="DL516" s="43"/>
      <c r="DM516" s="43"/>
      <c r="DN516" s="43"/>
      <c r="DO516" s="43"/>
      <c r="DP516" s="43"/>
      <c r="DQ516" s="43"/>
      <c r="DR516" s="43"/>
      <c r="DS516" s="43"/>
      <c r="DT516" s="43"/>
      <c r="DU516" s="43"/>
      <c r="DV516" s="43"/>
      <c r="DW516" s="43"/>
      <c r="DX516" s="43"/>
      <c r="DY516" s="43"/>
      <c r="DZ516" s="43"/>
      <c r="EA516" s="43"/>
      <c r="EB516" s="43"/>
      <c r="EC516" s="43"/>
      <c r="ED516" s="43"/>
      <c r="EE516" s="43"/>
      <c r="EF516" s="43"/>
      <c r="EG516" s="43"/>
      <c r="EH516" s="43"/>
      <c r="EI516" s="43"/>
      <c r="EJ516" s="43"/>
      <c r="EK516" s="43"/>
      <c r="EL516" s="43"/>
    </row>
    <row r="517" spans="88:142" s="1" customFormat="1" x14ac:dyDescent="0.3">
      <c r="CJ517" s="1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5"/>
      <c r="CY517" s="43"/>
      <c r="CZ517" s="43"/>
      <c r="DA517" s="43"/>
      <c r="DB517" s="43"/>
      <c r="DC517" s="43"/>
      <c r="DD517" s="43"/>
      <c r="DE517" s="43"/>
      <c r="DF517" s="43"/>
      <c r="DG517" s="43"/>
      <c r="DH517" s="43"/>
      <c r="DI517" s="43"/>
      <c r="DJ517" s="43"/>
      <c r="DK517" s="43"/>
      <c r="DL517" s="43"/>
      <c r="DM517" s="43"/>
      <c r="DN517" s="43"/>
      <c r="DO517" s="43"/>
      <c r="DP517" s="43"/>
      <c r="DQ517" s="43"/>
      <c r="DR517" s="43"/>
      <c r="DS517" s="43"/>
      <c r="DT517" s="43"/>
      <c r="DU517" s="43"/>
      <c r="DV517" s="43"/>
      <c r="DW517" s="43"/>
      <c r="DX517" s="43"/>
      <c r="DY517" s="43"/>
      <c r="DZ517" s="43"/>
      <c r="EA517" s="43"/>
      <c r="EB517" s="43"/>
      <c r="EC517" s="43"/>
      <c r="ED517" s="43"/>
      <c r="EE517" s="43"/>
      <c r="EF517" s="43"/>
      <c r="EG517" s="43"/>
      <c r="EH517" s="43"/>
      <c r="EI517" s="43"/>
      <c r="EJ517" s="43"/>
      <c r="EK517" s="43"/>
      <c r="EL517" s="43"/>
    </row>
    <row r="518" spans="88:142" s="1" customFormat="1" x14ac:dyDescent="0.3">
      <c r="CJ518" s="1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5"/>
      <c r="CY518" s="43"/>
      <c r="CZ518" s="43"/>
      <c r="DA518" s="43"/>
      <c r="DB518" s="43"/>
      <c r="DC518" s="43"/>
      <c r="DD518" s="43"/>
      <c r="DE518" s="43"/>
      <c r="DF518" s="43"/>
      <c r="DG518" s="43"/>
      <c r="DH518" s="43"/>
      <c r="DI518" s="43"/>
      <c r="DJ518" s="43"/>
      <c r="DK518" s="43"/>
      <c r="DL518" s="43"/>
      <c r="DM518" s="43"/>
      <c r="DN518" s="43"/>
      <c r="DO518" s="43"/>
      <c r="DP518" s="43"/>
      <c r="DQ518" s="43"/>
      <c r="DR518" s="43"/>
      <c r="DS518" s="43"/>
      <c r="DT518" s="43"/>
      <c r="DU518" s="43"/>
      <c r="DV518" s="43"/>
      <c r="DW518" s="43"/>
      <c r="DX518" s="43"/>
      <c r="DY518" s="43"/>
      <c r="DZ518" s="43"/>
      <c r="EA518" s="43"/>
      <c r="EB518" s="43"/>
      <c r="EC518" s="43"/>
      <c r="ED518" s="43"/>
      <c r="EE518" s="43"/>
      <c r="EF518" s="43"/>
      <c r="EG518" s="43"/>
      <c r="EH518" s="43"/>
      <c r="EI518" s="43"/>
      <c r="EJ518" s="43"/>
      <c r="EK518" s="43"/>
      <c r="EL518" s="43"/>
    </row>
    <row r="519" spans="88:142" s="1" customFormat="1" x14ac:dyDescent="0.3">
      <c r="CJ519" s="1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5"/>
      <c r="CY519" s="43"/>
      <c r="CZ519" s="43"/>
      <c r="DA519" s="43"/>
      <c r="DB519" s="43"/>
      <c r="DC519" s="43"/>
      <c r="DD519" s="43"/>
      <c r="DE519" s="43"/>
      <c r="DF519" s="43"/>
      <c r="DG519" s="43"/>
      <c r="DH519" s="43"/>
      <c r="DI519" s="43"/>
      <c r="DJ519" s="43"/>
      <c r="DK519" s="43"/>
      <c r="DL519" s="43"/>
      <c r="DM519" s="43"/>
      <c r="DN519" s="43"/>
      <c r="DO519" s="43"/>
      <c r="DP519" s="43"/>
      <c r="DQ519" s="43"/>
      <c r="DR519" s="43"/>
      <c r="DS519" s="43"/>
      <c r="DT519" s="43"/>
      <c r="DU519" s="43"/>
      <c r="DV519" s="43"/>
      <c r="DW519" s="43"/>
      <c r="DX519" s="43"/>
      <c r="DY519" s="43"/>
      <c r="DZ519" s="43"/>
      <c r="EA519" s="43"/>
      <c r="EB519" s="43"/>
      <c r="EC519" s="43"/>
      <c r="ED519" s="43"/>
      <c r="EE519" s="43"/>
      <c r="EF519" s="43"/>
      <c r="EG519" s="43"/>
      <c r="EH519" s="43"/>
      <c r="EI519" s="43"/>
      <c r="EJ519" s="43"/>
      <c r="EK519" s="43"/>
      <c r="EL519" s="43"/>
    </row>
    <row r="520" spans="88:142" s="1" customFormat="1" x14ac:dyDescent="0.3">
      <c r="CJ520" s="1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5"/>
      <c r="CY520" s="43"/>
      <c r="CZ520" s="43"/>
      <c r="DA520" s="43"/>
      <c r="DB520" s="43"/>
      <c r="DC520" s="43"/>
      <c r="DD520" s="43"/>
      <c r="DE520" s="43"/>
      <c r="DF520" s="43"/>
      <c r="DG520" s="43"/>
      <c r="DH520" s="43"/>
      <c r="DI520" s="43"/>
      <c r="DJ520" s="43"/>
      <c r="DK520" s="43"/>
      <c r="DL520" s="43"/>
      <c r="DM520" s="43"/>
      <c r="DN520" s="43"/>
      <c r="DO520" s="43"/>
      <c r="DP520" s="43"/>
      <c r="DQ520" s="43"/>
      <c r="DR520" s="43"/>
      <c r="DS520" s="43"/>
      <c r="DT520" s="43"/>
      <c r="DU520" s="43"/>
      <c r="DV520" s="43"/>
      <c r="DW520" s="43"/>
      <c r="DX520" s="43"/>
      <c r="DY520" s="43"/>
      <c r="DZ520" s="43"/>
      <c r="EA520" s="43"/>
      <c r="EB520" s="43"/>
      <c r="EC520" s="43"/>
      <c r="ED520" s="43"/>
      <c r="EE520" s="43"/>
      <c r="EF520" s="43"/>
      <c r="EG520" s="43"/>
      <c r="EH520" s="43"/>
      <c r="EI520" s="43"/>
      <c r="EJ520" s="43"/>
      <c r="EK520" s="43"/>
      <c r="EL520" s="43"/>
    </row>
    <row r="521" spans="88:142" s="1" customFormat="1" x14ac:dyDescent="0.3">
      <c r="CJ521" s="1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5"/>
      <c r="CY521" s="43"/>
      <c r="CZ521" s="43"/>
      <c r="DA521" s="43"/>
      <c r="DB521" s="43"/>
      <c r="DC521" s="43"/>
      <c r="DD521" s="43"/>
      <c r="DE521" s="43"/>
      <c r="DF521" s="43"/>
      <c r="DG521" s="43"/>
      <c r="DH521" s="43"/>
      <c r="DI521" s="43"/>
      <c r="DJ521" s="43"/>
      <c r="DK521" s="43"/>
      <c r="DL521" s="43"/>
      <c r="DM521" s="43"/>
      <c r="DN521" s="43"/>
      <c r="DO521" s="43"/>
      <c r="DP521" s="43"/>
      <c r="DQ521" s="43"/>
      <c r="DR521" s="43"/>
      <c r="DS521" s="43"/>
      <c r="DT521" s="43"/>
      <c r="DU521" s="43"/>
      <c r="DV521" s="43"/>
      <c r="DW521" s="43"/>
      <c r="DX521" s="43"/>
      <c r="DY521" s="43"/>
      <c r="DZ521" s="43"/>
      <c r="EA521" s="43"/>
      <c r="EB521" s="43"/>
      <c r="EC521" s="43"/>
      <c r="ED521" s="43"/>
      <c r="EE521" s="43"/>
      <c r="EF521" s="43"/>
      <c r="EG521" s="43"/>
      <c r="EH521" s="43"/>
      <c r="EI521" s="43"/>
      <c r="EJ521" s="43"/>
      <c r="EK521" s="43"/>
      <c r="EL521" s="43"/>
    </row>
    <row r="522" spans="88:142" s="1" customFormat="1" x14ac:dyDescent="0.3">
      <c r="CJ522" s="1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5"/>
      <c r="CY522" s="43"/>
      <c r="CZ522" s="43"/>
      <c r="DA522" s="43"/>
      <c r="DB522" s="43"/>
      <c r="DC522" s="43"/>
      <c r="DD522" s="43"/>
      <c r="DE522" s="43"/>
      <c r="DF522" s="43"/>
      <c r="DG522" s="43"/>
      <c r="DH522" s="43"/>
      <c r="DI522" s="43"/>
      <c r="DJ522" s="43"/>
      <c r="DK522" s="43"/>
      <c r="DL522" s="43"/>
      <c r="DM522" s="43"/>
      <c r="DN522" s="43"/>
      <c r="DO522" s="43"/>
      <c r="DP522" s="43"/>
      <c r="DQ522" s="43"/>
      <c r="DR522" s="43"/>
      <c r="DS522" s="43"/>
      <c r="DT522" s="43"/>
      <c r="DU522" s="43"/>
      <c r="DV522" s="43"/>
      <c r="DW522" s="43"/>
      <c r="DX522" s="43"/>
      <c r="DY522" s="43"/>
      <c r="DZ522" s="43"/>
      <c r="EA522" s="43"/>
      <c r="EB522" s="43"/>
      <c r="EC522" s="43"/>
      <c r="ED522" s="43"/>
      <c r="EE522" s="43"/>
      <c r="EF522" s="43"/>
      <c r="EG522" s="43"/>
      <c r="EH522" s="43"/>
      <c r="EI522" s="43"/>
      <c r="EJ522" s="43"/>
      <c r="EK522" s="43"/>
      <c r="EL522" s="43"/>
    </row>
    <row r="523" spans="88:142" s="1" customFormat="1" x14ac:dyDescent="0.3">
      <c r="CJ523" s="1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5"/>
      <c r="CY523" s="43"/>
      <c r="CZ523" s="43"/>
      <c r="DA523" s="43"/>
      <c r="DB523" s="43"/>
      <c r="DC523" s="43"/>
      <c r="DD523" s="43"/>
      <c r="DE523" s="43"/>
      <c r="DF523" s="43"/>
      <c r="DG523" s="43"/>
      <c r="DH523" s="43"/>
      <c r="DI523" s="43"/>
      <c r="DJ523" s="43"/>
      <c r="DK523" s="43"/>
      <c r="DL523" s="43"/>
      <c r="DM523" s="43"/>
      <c r="DN523" s="43"/>
      <c r="DO523" s="43"/>
      <c r="DP523" s="43"/>
      <c r="DQ523" s="43"/>
      <c r="DR523" s="43"/>
      <c r="DS523" s="43"/>
      <c r="DT523" s="43"/>
      <c r="DU523" s="43"/>
      <c r="DV523" s="43"/>
      <c r="DW523" s="43"/>
      <c r="DX523" s="43"/>
      <c r="DY523" s="43"/>
      <c r="DZ523" s="43"/>
      <c r="EA523" s="43"/>
      <c r="EB523" s="43"/>
      <c r="EC523" s="43"/>
      <c r="ED523" s="43"/>
      <c r="EE523" s="43"/>
      <c r="EF523" s="43"/>
      <c r="EG523" s="43"/>
      <c r="EH523" s="43"/>
      <c r="EI523" s="43"/>
      <c r="EJ523" s="43"/>
      <c r="EK523" s="43"/>
      <c r="EL523" s="43"/>
    </row>
    <row r="524" spans="88:142" s="1" customFormat="1" x14ac:dyDescent="0.3">
      <c r="CJ524" s="1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5"/>
      <c r="CY524" s="43"/>
      <c r="CZ524" s="43"/>
      <c r="DA524" s="43"/>
      <c r="DB524" s="43"/>
      <c r="DC524" s="43"/>
      <c r="DD524" s="43"/>
      <c r="DE524" s="43"/>
      <c r="DF524" s="43"/>
      <c r="DG524" s="43"/>
      <c r="DH524" s="43"/>
      <c r="DI524" s="43"/>
      <c r="DJ524" s="43"/>
      <c r="DK524" s="43"/>
      <c r="DL524" s="43"/>
      <c r="DM524" s="43"/>
      <c r="DN524" s="43"/>
      <c r="DO524" s="43"/>
      <c r="DP524" s="43"/>
      <c r="DQ524" s="43"/>
      <c r="DR524" s="43"/>
      <c r="DS524" s="43"/>
      <c r="DT524" s="43"/>
      <c r="DU524" s="43"/>
      <c r="DV524" s="43"/>
      <c r="DW524" s="43"/>
      <c r="DX524" s="43"/>
      <c r="DY524" s="43"/>
      <c r="DZ524" s="43"/>
      <c r="EA524" s="43"/>
      <c r="EB524" s="43"/>
      <c r="EC524" s="43"/>
      <c r="ED524" s="43"/>
      <c r="EE524" s="43"/>
      <c r="EF524" s="43"/>
      <c r="EG524" s="43"/>
      <c r="EH524" s="43"/>
      <c r="EI524" s="43"/>
      <c r="EJ524" s="43"/>
      <c r="EK524" s="43"/>
      <c r="EL524" s="43"/>
    </row>
    <row r="525" spans="88:142" s="1" customFormat="1" x14ac:dyDescent="0.3">
      <c r="CJ525" s="1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5"/>
      <c r="CY525" s="43"/>
      <c r="CZ525" s="43"/>
      <c r="DA525" s="43"/>
      <c r="DB525" s="43"/>
      <c r="DC525" s="43"/>
      <c r="DD525" s="43"/>
      <c r="DE525" s="43"/>
      <c r="DF525" s="43"/>
      <c r="DG525" s="43"/>
      <c r="DH525" s="43"/>
      <c r="DI525" s="43"/>
      <c r="DJ525" s="43"/>
      <c r="DK525" s="43"/>
      <c r="DL525" s="43"/>
      <c r="DM525" s="43"/>
      <c r="DN525" s="43"/>
      <c r="DO525" s="43"/>
      <c r="DP525" s="43"/>
      <c r="DQ525" s="43"/>
      <c r="DR525" s="43"/>
      <c r="DS525" s="43"/>
      <c r="DT525" s="43"/>
      <c r="DU525" s="43"/>
      <c r="DV525" s="43"/>
      <c r="DW525" s="43"/>
      <c r="DX525" s="43"/>
      <c r="DY525" s="43"/>
      <c r="DZ525" s="43"/>
      <c r="EA525" s="43"/>
      <c r="EB525" s="43"/>
      <c r="EC525" s="43"/>
      <c r="ED525" s="43"/>
      <c r="EE525" s="43"/>
      <c r="EF525" s="43"/>
      <c r="EG525" s="43"/>
      <c r="EH525" s="43"/>
      <c r="EI525" s="43"/>
      <c r="EJ525" s="43"/>
      <c r="EK525" s="43"/>
      <c r="EL525" s="43"/>
    </row>
    <row r="526" spans="88:142" s="1" customFormat="1" x14ac:dyDescent="0.3">
      <c r="CJ526" s="1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5"/>
      <c r="CY526" s="43"/>
      <c r="CZ526" s="43"/>
      <c r="DA526" s="43"/>
      <c r="DB526" s="43"/>
      <c r="DC526" s="43"/>
      <c r="DD526" s="43"/>
      <c r="DE526" s="43"/>
      <c r="DF526" s="43"/>
      <c r="DG526" s="43"/>
      <c r="DH526" s="43"/>
      <c r="DI526" s="43"/>
      <c r="DJ526" s="43"/>
      <c r="DK526" s="43"/>
      <c r="DL526" s="43"/>
      <c r="DM526" s="43"/>
      <c r="DN526" s="43"/>
      <c r="DO526" s="43"/>
      <c r="DP526" s="43"/>
      <c r="DQ526" s="43"/>
      <c r="DR526" s="43"/>
      <c r="DS526" s="43"/>
      <c r="DT526" s="43"/>
      <c r="DU526" s="43"/>
      <c r="DV526" s="43"/>
      <c r="DW526" s="43"/>
      <c r="DX526" s="43"/>
      <c r="DY526" s="43"/>
      <c r="DZ526" s="43"/>
      <c r="EA526" s="43"/>
      <c r="EB526" s="43"/>
      <c r="EC526" s="43"/>
      <c r="ED526" s="43"/>
      <c r="EE526" s="43"/>
      <c r="EF526" s="43"/>
      <c r="EG526" s="43"/>
      <c r="EH526" s="43"/>
      <c r="EI526" s="43"/>
      <c r="EJ526" s="43"/>
      <c r="EK526" s="43"/>
      <c r="EL526" s="43"/>
    </row>
    <row r="527" spans="88:142" s="1" customFormat="1" x14ac:dyDescent="0.3">
      <c r="CJ527" s="1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5"/>
      <c r="CY527" s="43"/>
      <c r="CZ527" s="43"/>
      <c r="DA527" s="43"/>
      <c r="DB527" s="43"/>
      <c r="DC527" s="43"/>
      <c r="DD527" s="43"/>
      <c r="DE527" s="43"/>
      <c r="DF527" s="43"/>
      <c r="DG527" s="43"/>
      <c r="DH527" s="43"/>
      <c r="DI527" s="43"/>
      <c r="DJ527" s="43"/>
      <c r="DK527" s="43"/>
      <c r="DL527" s="43"/>
      <c r="DM527" s="43"/>
      <c r="DN527" s="43"/>
      <c r="DO527" s="43"/>
      <c r="DP527" s="43"/>
      <c r="DQ527" s="43"/>
      <c r="DR527" s="43"/>
      <c r="DS527" s="43"/>
      <c r="DT527" s="43"/>
      <c r="DU527" s="43"/>
      <c r="DV527" s="43"/>
      <c r="DW527" s="43"/>
      <c r="DX527" s="43"/>
      <c r="DY527" s="43"/>
      <c r="DZ527" s="43"/>
      <c r="EA527" s="43"/>
      <c r="EB527" s="43"/>
      <c r="EC527" s="43"/>
      <c r="ED527" s="43"/>
      <c r="EE527" s="43"/>
      <c r="EF527" s="43"/>
      <c r="EG527" s="43"/>
      <c r="EH527" s="43"/>
      <c r="EI527" s="43"/>
      <c r="EJ527" s="43"/>
      <c r="EK527" s="43"/>
      <c r="EL527" s="43"/>
    </row>
    <row r="528" spans="88:142" s="1" customFormat="1" x14ac:dyDescent="0.3">
      <c r="CJ528" s="1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5"/>
      <c r="CY528" s="43"/>
      <c r="CZ528" s="43"/>
      <c r="DA528" s="43"/>
      <c r="DB528" s="43"/>
      <c r="DC528" s="43"/>
      <c r="DD528" s="43"/>
      <c r="DE528" s="43"/>
      <c r="DF528" s="43"/>
      <c r="DG528" s="43"/>
      <c r="DH528" s="43"/>
      <c r="DI528" s="43"/>
      <c r="DJ528" s="43"/>
      <c r="DK528" s="43"/>
      <c r="DL528" s="43"/>
      <c r="DM528" s="43"/>
      <c r="DN528" s="43"/>
      <c r="DO528" s="43"/>
      <c r="DP528" s="43"/>
      <c r="DQ528" s="43"/>
      <c r="DR528" s="43"/>
      <c r="DS528" s="43"/>
      <c r="DT528" s="43"/>
      <c r="DU528" s="43"/>
      <c r="DV528" s="43"/>
      <c r="DW528" s="43"/>
      <c r="DX528" s="43"/>
      <c r="DY528" s="43"/>
      <c r="DZ528" s="43"/>
      <c r="EA528" s="43"/>
      <c r="EB528" s="43"/>
      <c r="EC528" s="43"/>
      <c r="ED528" s="43"/>
      <c r="EE528" s="43"/>
      <c r="EF528" s="43"/>
      <c r="EG528" s="43"/>
      <c r="EH528" s="43"/>
      <c r="EI528" s="43"/>
      <c r="EJ528" s="43"/>
      <c r="EK528" s="43"/>
      <c r="EL528" s="43"/>
    </row>
    <row r="529" spans="88:142" s="1" customFormat="1" x14ac:dyDescent="0.3">
      <c r="CJ529" s="1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5"/>
      <c r="CY529" s="43"/>
      <c r="CZ529" s="43"/>
      <c r="DA529" s="43"/>
      <c r="DB529" s="43"/>
      <c r="DC529" s="43"/>
      <c r="DD529" s="43"/>
      <c r="DE529" s="43"/>
      <c r="DF529" s="43"/>
      <c r="DG529" s="43"/>
      <c r="DH529" s="43"/>
      <c r="DI529" s="43"/>
      <c r="DJ529" s="43"/>
      <c r="DK529" s="43"/>
      <c r="DL529" s="43"/>
      <c r="DM529" s="43"/>
      <c r="DN529" s="43"/>
      <c r="DO529" s="43"/>
      <c r="DP529" s="43"/>
      <c r="DQ529" s="43"/>
      <c r="DR529" s="43"/>
      <c r="DS529" s="43"/>
      <c r="DT529" s="43"/>
      <c r="DU529" s="43"/>
      <c r="DV529" s="43"/>
      <c r="DW529" s="43"/>
      <c r="DX529" s="43"/>
      <c r="DY529" s="43"/>
      <c r="DZ529" s="43"/>
      <c r="EA529" s="43"/>
      <c r="EB529" s="43"/>
      <c r="EC529" s="43"/>
      <c r="ED529" s="43"/>
      <c r="EE529" s="43"/>
      <c r="EF529" s="43"/>
      <c r="EG529" s="43"/>
      <c r="EH529" s="43"/>
      <c r="EI529" s="43"/>
      <c r="EJ529" s="43"/>
      <c r="EK529" s="43"/>
      <c r="EL529" s="43"/>
    </row>
    <row r="530" spans="88:142" s="1" customFormat="1" x14ac:dyDescent="0.3">
      <c r="CJ530" s="1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5"/>
      <c r="CY530" s="43"/>
      <c r="CZ530" s="43"/>
      <c r="DA530" s="43"/>
      <c r="DB530" s="43"/>
      <c r="DC530" s="43"/>
      <c r="DD530" s="43"/>
      <c r="DE530" s="43"/>
      <c r="DF530" s="43"/>
      <c r="DG530" s="43"/>
      <c r="DH530" s="43"/>
      <c r="DI530" s="43"/>
      <c r="DJ530" s="43"/>
      <c r="DK530" s="43"/>
      <c r="DL530" s="43"/>
      <c r="DM530" s="43"/>
      <c r="DN530" s="43"/>
      <c r="DO530" s="43"/>
      <c r="DP530" s="43"/>
      <c r="DQ530" s="43"/>
      <c r="DR530" s="43"/>
      <c r="DS530" s="43"/>
      <c r="DT530" s="43"/>
      <c r="DU530" s="43"/>
      <c r="DV530" s="43"/>
      <c r="DW530" s="43"/>
      <c r="DX530" s="43"/>
      <c r="DY530" s="43"/>
      <c r="DZ530" s="43"/>
      <c r="EA530" s="43"/>
      <c r="EB530" s="43"/>
      <c r="EC530" s="43"/>
      <c r="ED530" s="43"/>
      <c r="EE530" s="43"/>
      <c r="EF530" s="43"/>
      <c r="EG530" s="43"/>
      <c r="EH530" s="43"/>
      <c r="EI530" s="43"/>
      <c r="EJ530" s="43"/>
      <c r="EK530" s="43"/>
      <c r="EL530" s="43"/>
    </row>
    <row r="531" spans="88:142" s="1" customFormat="1" x14ac:dyDescent="0.3">
      <c r="CJ531" s="1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5"/>
      <c r="CY531" s="43"/>
      <c r="CZ531" s="43"/>
      <c r="DA531" s="43"/>
      <c r="DB531" s="43"/>
      <c r="DC531" s="43"/>
      <c r="DD531" s="43"/>
      <c r="DE531" s="43"/>
      <c r="DF531" s="43"/>
      <c r="DG531" s="43"/>
      <c r="DH531" s="43"/>
      <c r="DI531" s="43"/>
      <c r="DJ531" s="43"/>
      <c r="DK531" s="43"/>
      <c r="DL531" s="43"/>
      <c r="DM531" s="43"/>
      <c r="DN531" s="43"/>
      <c r="DO531" s="43"/>
      <c r="DP531" s="43"/>
      <c r="DQ531" s="43"/>
      <c r="DR531" s="43"/>
      <c r="DS531" s="43"/>
      <c r="DT531" s="43"/>
      <c r="DU531" s="43"/>
      <c r="DV531" s="43"/>
      <c r="DW531" s="43"/>
      <c r="DX531" s="43"/>
      <c r="DY531" s="43"/>
      <c r="DZ531" s="43"/>
      <c r="EA531" s="43"/>
      <c r="EB531" s="43"/>
      <c r="EC531" s="43"/>
      <c r="ED531" s="43"/>
      <c r="EE531" s="43"/>
      <c r="EF531" s="43"/>
      <c r="EG531" s="43"/>
      <c r="EH531" s="43"/>
      <c r="EI531" s="43"/>
      <c r="EJ531" s="43"/>
      <c r="EK531" s="43"/>
      <c r="EL531" s="43"/>
    </row>
    <row r="532" spans="88:142" s="1" customFormat="1" x14ac:dyDescent="0.3">
      <c r="CJ532" s="1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5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  <c r="DX532" s="43"/>
      <c r="DY532" s="43"/>
      <c r="DZ532" s="43"/>
      <c r="EA532" s="43"/>
      <c r="EB532" s="43"/>
      <c r="EC532" s="43"/>
      <c r="ED532" s="43"/>
      <c r="EE532" s="43"/>
      <c r="EF532" s="43"/>
      <c r="EG532" s="43"/>
      <c r="EH532" s="43"/>
      <c r="EI532" s="43"/>
      <c r="EJ532" s="43"/>
      <c r="EK532" s="43"/>
      <c r="EL532" s="43"/>
    </row>
    <row r="533" spans="88:142" s="1" customFormat="1" x14ac:dyDescent="0.3">
      <c r="CJ533" s="1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5"/>
      <c r="CY533" s="43"/>
      <c r="CZ533" s="43"/>
      <c r="DA533" s="43"/>
      <c r="DB533" s="43"/>
      <c r="DC533" s="43"/>
      <c r="DD533" s="43"/>
      <c r="DE533" s="43"/>
      <c r="DF533" s="43"/>
      <c r="DG533" s="43"/>
      <c r="DH533" s="43"/>
      <c r="DI533" s="43"/>
      <c r="DJ533" s="43"/>
      <c r="DK533" s="43"/>
      <c r="DL533" s="43"/>
      <c r="DM533" s="43"/>
      <c r="DN533" s="43"/>
      <c r="DO533" s="43"/>
      <c r="DP533" s="43"/>
      <c r="DQ533" s="43"/>
      <c r="DR533" s="43"/>
      <c r="DS533" s="43"/>
      <c r="DT533" s="43"/>
      <c r="DU533" s="43"/>
      <c r="DV533" s="43"/>
      <c r="DW533" s="43"/>
      <c r="DX533" s="43"/>
      <c r="DY533" s="43"/>
      <c r="DZ533" s="43"/>
      <c r="EA533" s="43"/>
      <c r="EB533" s="43"/>
      <c r="EC533" s="43"/>
      <c r="ED533" s="43"/>
      <c r="EE533" s="43"/>
      <c r="EF533" s="43"/>
      <c r="EG533" s="43"/>
      <c r="EH533" s="43"/>
      <c r="EI533" s="43"/>
      <c r="EJ533" s="43"/>
      <c r="EK533" s="43"/>
      <c r="EL533" s="43"/>
    </row>
    <row r="534" spans="88:142" s="1" customFormat="1" x14ac:dyDescent="0.3">
      <c r="CJ534" s="1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5"/>
      <c r="CY534" s="43"/>
      <c r="CZ534" s="43"/>
      <c r="DA534" s="43"/>
      <c r="DB534" s="43"/>
      <c r="DC534" s="43"/>
      <c r="DD534" s="43"/>
      <c r="DE534" s="43"/>
      <c r="DF534" s="43"/>
      <c r="DG534" s="43"/>
      <c r="DH534" s="43"/>
      <c r="DI534" s="43"/>
      <c r="DJ534" s="43"/>
      <c r="DK534" s="43"/>
      <c r="DL534" s="43"/>
      <c r="DM534" s="43"/>
      <c r="DN534" s="43"/>
      <c r="DO534" s="43"/>
      <c r="DP534" s="43"/>
      <c r="DQ534" s="43"/>
      <c r="DR534" s="43"/>
      <c r="DS534" s="43"/>
      <c r="DT534" s="43"/>
      <c r="DU534" s="43"/>
      <c r="DV534" s="43"/>
      <c r="DW534" s="43"/>
      <c r="DX534" s="43"/>
      <c r="DY534" s="43"/>
      <c r="DZ534" s="43"/>
      <c r="EA534" s="43"/>
      <c r="EB534" s="43"/>
      <c r="EC534" s="43"/>
      <c r="ED534" s="43"/>
      <c r="EE534" s="43"/>
      <c r="EF534" s="43"/>
      <c r="EG534" s="43"/>
      <c r="EH534" s="43"/>
      <c r="EI534" s="43"/>
      <c r="EJ534" s="43"/>
      <c r="EK534" s="43"/>
      <c r="EL534" s="43"/>
    </row>
    <row r="535" spans="88:142" s="1" customFormat="1" x14ac:dyDescent="0.3">
      <c r="CJ535" s="1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5"/>
      <c r="CY535" s="43"/>
      <c r="CZ535" s="43"/>
      <c r="DA535" s="43"/>
      <c r="DB535" s="43"/>
      <c r="DC535" s="43"/>
      <c r="DD535" s="43"/>
      <c r="DE535" s="43"/>
      <c r="DF535" s="43"/>
      <c r="DG535" s="43"/>
      <c r="DH535" s="43"/>
      <c r="DI535" s="43"/>
      <c r="DJ535" s="43"/>
      <c r="DK535" s="43"/>
      <c r="DL535" s="43"/>
      <c r="DM535" s="43"/>
      <c r="DN535" s="43"/>
      <c r="DO535" s="43"/>
      <c r="DP535" s="43"/>
      <c r="DQ535" s="43"/>
      <c r="DR535" s="43"/>
      <c r="DS535" s="43"/>
      <c r="DT535" s="43"/>
      <c r="DU535" s="43"/>
      <c r="DV535" s="43"/>
      <c r="DW535" s="43"/>
      <c r="DX535" s="43"/>
      <c r="DY535" s="43"/>
      <c r="DZ535" s="43"/>
      <c r="EA535" s="43"/>
      <c r="EB535" s="43"/>
      <c r="EC535" s="43"/>
      <c r="ED535" s="43"/>
      <c r="EE535" s="43"/>
      <c r="EF535" s="43"/>
      <c r="EG535" s="43"/>
      <c r="EH535" s="43"/>
      <c r="EI535" s="43"/>
      <c r="EJ535" s="43"/>
      <c r="EK535" s="43"/>
      <c r="EL535" s="43"/>
    </row>
    <row r="536" spans="88:142" s="1" customFormat="1" x14ac:dyDescent="0.3">
      <c r="CJ536" s="1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5"/>
      <c r="CY536" s="43"/>
      <c r="CZ536" s="43"/>
      <c r="DA536" s="43"/>
      <c r="DB536" s="43"/>
      <c r="DC536" s="43"/>
      <c r="DD536" s="43"/>
      <c r="DE536" s="43"/>
      <c r="DF536" s="43"/>
      <c r="DG536" s="43"/>
      <c r="DH536" s="43"/>
      <c r="DI536" s="43"/>
      <c r="DJ536" s="43"/>
      <c r="DK536" s="43"/>
      <c r="DL536" s="43"/>
      <c r="DM536" s="43"/>
      <c r="DN536" s="43"/>
      <c r="DO536" s="43"/>
      <c r="DP536" s="43"/>
      <c r="DQ536" s="43"/>
      <c r="DR536" s="43"/>
      <c r="DS536" s="43"/>
      <c r="DT536" s="43"/>
      <c r="DU536" s="43"/>
      <c r="DV536" s="43"/>
      <c r="DW536" s="43"/>
      <c r="DX536" s="43"/>
      <c r="DY536" s="43"/>
      <c r="DZ536" s="43"/>
      <c r="EA536" s="43"/>
      <c r="EB536" s="43"/>
      <c r="EC536" s="43"/>
      <c r="ED536" s="43"/>
      <c r="EE536" s="43"/>
      <c r="EF536" s="43"/>
      <c r="EG536" s="43"/>
      <c r="EH536" s="43"/>
      <c r="EI536" s="43"/>
      <c r="EJ536" s="43"/>
      <c r="EK536" s="43"/>
      <c r="EL536" s="43"/>
    </row>
    <row r="537" spans="88:142" s="1" customFormat="1" x14ac:dyDescent="0.3">
      <c r="CJ537" s="1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5"/>
      <c r="CY537" s="43"/>
      <c r="CZ537" s="43"/>
      <c r="DA537" s="43"/>
      <c r="DB537" s="43"/>
      <c r="DC537" s="43"/>
      <c r="DD537" s="43"/>
      <c r="DE537" s="43"/>
      <c r="DF537" s="43"/>
      <c r="DG537" s="43"/>
      <c r="DH537" s="43"/>
      <c r="DI537" s="43"/>
      <c r="DJ537" s="43"/>
      <c r="DK537" s="43"/>
      <c r="DL537" s="43"/>
      <c r="DM537" s="43"/>
      <c r="DN537" s="43"/>
      <c r="DO537" s="43"/>
      <c r="DP537" s="43"/>
      <c r="DQ537" s="43"/>
      <c r="DR537" s="43"/>
      <c r="DS537" s="43"/>
      <c r="DT537" s="43"/>
      <c r="DU537" s="43"/>
      <c r="DV537" s="43"/>
      <c r="DW537" s="43"/>
      <c r="DX537" s="43"/>
      <c r="DY537" s="43"/>
      <c r="DZ537" s="43"/>
      <c r="EA537" s="43"/>
      <c r="EB537" s="43"/>
      <c r="EC537" s="43"/>
      <c r="ED537" s="43"/>
      <c r="EE537" s="43"/>
      <c r="EF537" s="43"/>
      <c r="EG537" s="43"/>
      <c r="EH537" s="43"/>
      <c r="EI537" s="43"/>
      <c r="EJ537" s="43"/>
      <c r="EK537" s="43"/>
      <c r="EL537" s="43"/>
    </row>
    <row r="538" spans="88:142" s="1" customFormat="1" x14ac:dyDescent="0.3">
      <c r="CJ538" s="1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5"/>
      <c r="CY538" s="43"/>
      <c r="CZ538" s="43"/>
      <c r="DA538" s="43"/>
      <c r="DB538" s="43"/>
      <c r="DC538" s="43"/>
      <c r="DD538" s="43"/>
      <c r="DE538" s="43"/>
      <c r="DF538" s="43"/>
      <c r="DG538" s="43"/>
      <c r="DH538" s="43"/>
      <c r="DI538" s="43"/>
      <c r="DJ538" s="43"/>
      <c r="DK538" s="43"/>
      <c r="DL538" s="43"/>
      <c r="DM538" s="43"/>
      <c r="DN538" s="43"/>
      <c r="DO538" s="43"/>
      <c r="DP538" s="43"/>
      <c r="DQ538" s="43"/>
      <c r="DR538" s="43"/>
      <c r="DS538" s="43"/>
      <c r="DT538" s="43"/>
      <c r="DU538" s="43"/>
      <c r="DV538" s="43"/>
      <c r="DW538" s="43"/>
      <c r="DX538" s="43"/>
      <c r="DY538" s="43"/>
      <c r="DZ538" s="43"/>
      <c r="EA538" s="43"/>
      <c r="EB538" s="43"/>
      <c r="EC538" s="43"/>
      <c r="ED538" s="43"/>
      <c r="EE538" s="43"/>
      <c r="EF538" s="43"/>
      <c r="EG538" s="43"/>
      <c r="EH538" s="43"/>
      <c r="EI538" s="43"/>
      <c r="EJ538" s="43"/>
      <c r="EK538" s="43"/>
      <c r="EL538" s="43"/>
    </row>
    <row r="539" spans="88:142" s="1" customFormat="1" x14ac:dyDescent="0.3">
      <c r="CJ539" s="1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5"/>
      <c r="CY539" s="43"/>
      <c r="CZ539" s="43"/>
      <c r="DA539" s="43"/>
      <c r="DB539" s="43"/>
      <c r="DC539" s="43"/>
      <c r="DD539" s="43"/>
      <c r="DE539" s="43"/>
      <c r="DF539" s="43"/>
      <c r="DG539" s="43"/>
      <c r="DH539" s="43"/>
      <c r="DI539" s="43"/>
      <c r="DJ539" s="43"/>
      <c r="DK539" s="43"/>
      <c r="DL539" s="43"/>
      <c r="DM539" s="43"/>
      <c r="DN539" s="43"/>
      <c r="DO539" s="43"/>
      <c r="DP539" s="43"/>
      <c r="DQ539" s="43"/>
      <c r="DR539" s="43"/>
      <c r="DS539" s="43"/>
      <c r="DT539" s="43"/>
      <c r="DU539" s="43"/>
      <c r="DV539" s="43"/>
      <c r="DW539" s="43"/>
      <c r="DX539" s="43"/>
      <c r="DY539" s="43"/>
      <c r="DZ539" s="43"/>
      <c r="EA539" s="43"/>
      <c r="EB539" s="43"/>
      <c r="EC539" s="43"/>
      <c r="ED539" s="43"/>
      <c r="EE539" s="43"/>
      <c r="EF539" s="43"/>
      <c r="EG539" s="43"/>
      <c r="EH539" s="43"/>
      <c r="EI539" s="43"/>
      <c r="EJ539" s="43"/>
      <c r="EK539" s="43"/>
      <c r="EL539" s="43"/>
    </row>
    <row r="540" spans="88:142" s="1" customFormat="1" x14ac:dyDescent="0.3">
      <c r="CJ540" s="1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5"/>
      <c r="CY540" s="43"/>
      <c r="CZ540" s="43"/>
      <c r="DA540" s="43"/>
      <c r="DB540" s="43"/>
      <c r="DC540" s="43"/>
      <c r="DD540" s="43"/>
      <c r="DE540" s="43"/>
      <c r="DF540" s="43"/>
      <c r="DG540" s="43"/>
      <c r="DH540" s="43"/>
      <c r="DI540" s="43"/>
      <c r="DJ540" s="43"/>
      <c r="DK540" s="43"/>
      <c r="DL540" s="43"/>
      <c r="DM540" s="43"/>
      <c r="DN540" s="43"/>
      <c r="DO540" s="43"/>
      <c r="DP540" s="43"/>
      <c r="DQ540" s="43"/>
      <c r="DR540" s="43"/>
      <c r="DS540" s="43"/>
      <c r="DT540" s="43"/>
      <c r="DU540" s="43"/>
      <c r="DV540" s="43"/>
      <c r="DW540" s="43"/>
      <c r="DX540" s="43"/>
      <c r="DY540" s="43"/>
      <c r="DZ540" s="43"/>
      <c r="EA540" s="43"/>
      <c r="EB540" s="43"/>
      <c r="EC540" s="43"/>
      <c r="ED540" s="43"/>
      <c r="EE540" s="43"/>
      <c r="EF540" s="43"/>
      <c r="EG540" s="43"/>
      <c r="EH540" s="43"/>
      <c r="EI540" s="43"/>
      <c r="EJ540" s="43"/>
      <c r="EK540" s="43"/>
      <c r="EL540" s="43"/>
    </row>
    <row r="541" spans="88:142" s="1" customFormat="1" x14ac:dyDescent="0.3">
      <c r="CJ541" s="1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5"/>
      <c r="CY541" s="43"/>
      <c r="CZ541" s="43"/>
      <c r="DA541" s="43"/>
      <c r="DB541" s="43"/>
      <c r="DC541" s="43"/>
      <c r="DD541" s="43"/>
      <c r="DE541" s="43"/>
      <c r="DF541" s="43"/>
      <c r="DG541" s="43"/>
      <c r="DH541" s="43"/>
      <c r="DI541" s="43"/>
      <c r="DJ541" s="43"/>
      <c r="DK541" s="43"/>
      <c r="DL541" s="43"/>
      <c r="DM541" s="43"/>
      <c r="DN541" s="43"/>
      <c r="DO541" s="43"/>
      <c r="DP541" s="43"/>
      <c r="DQ541" s="43"/>
      <c r="DR541" s="43"/>
      <c r="DS541" s="43"/>
      <c r="DT541" s="43"/>
      <c r="DU541" s="43"/>
      <c r="DV541" s="43"/>
      <c r="DW541" s="43"/>
      <c r="DX541" s="43"/>
      <c r="DY541" s="43"/>
      <c r="DZ541" s="43"/>
      <c r="EA541" s="43"/>
      <c r="EB541" s="43"/>
      <c r="EC541" s="43"/>
      <c r="ED541" s="43"/>
      <c r="EE541" s="43"/>
      <c r="EF541" s="43"/>
      <c r="EG541" s="43"/>
      <c r="EH541" s="43"/>
      <c r="EI541" s="43"/>
      <c r="EJ541" s="43"/>
      <c r="EK541" s="43"/>
      <c r="EL541" s="43"/>
    </row>
    <row r="542" spans="88:142" s="1" customFormat="1" x14ac:dyDescent="0.3">
      <c r="CJ542" s="1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5"/>
      <c r="CY542" s="43"/>
      <c r="CZ542" s="43"/>
      <c r="DA542" s="43"/>
      <c r="DB542" s="43"/>
      <c r="DC542" s="43"/>
      <c r="DD542" s="43"/>
      <c r="DE542" s="43"/>
      <c r="DF542" s="43"/>
      <c r="DG542" s="43"/>
      <c r="DH542" s="43"/>
      <c r="DI542" s="43"/>
      <c r="DJ542" s="43"/>
      <c r="DK542" s="43"/>
      <c r="DL542" s="43"/>
      <c r="DM542" s="43"/>
      <c r="DN542" s="43"/>
      <c r="DO542" s="43"/>
      <c r="DP542" s="43"/>
      <c r="DQ542" s="43"/>
      <c r="DR542" s="43"/>
      <c r="DS542" s="43"/>
      <c r="DT542" s="43"/>
      <c r="DU542" s="43"/>
      <c r="DV542" s="43"/>
      <c r="DW542" s="43"/>
      <c r="DX542" s="43"/>
      <c r="DY542" s="43"/>
      <c r="DZ542" s="43"/>
      <c r="EA542" s="43"/>
      <c r="EB542" s="43"/>
      <c r="EC542" s="43"/>
      <c r="ED542" s="43"/>
      <c r="EE542" s="43"/>
      <c r="EF542" s="43"/>
      <c r="EG542" s="43"/>
      <c r="EH542" s="43"/>
      <c r="EI542" s="43"/>
      <c r="EJ542" s="43"/>
      <c r="EK542" s="43"/>
      <c r="EL542" s="43"/>
    </row>
    <row r="543" spans="88:142" s="1" customFormat="1" x14ac:dyDescent="0.3">
      <c r="CJ543" s="1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5"/>
      <c r="CY543" s="43"/>
      <c r="CZ543" s="43"/>
      <c r="DA543" s="43"/>
      <c r="DB543" s="43"/>
      <c r="DC543" s="43"/>
      <c r="DD543" s="43"/>
      <c r="DE543" s="43"/>
      <c r="DF543" s="43"/>
      <c r="DG543" s="43"/>
      <c r="DH543" s="43"/>
      <c r="DI543" s="43"/>
      <c r="DJ543" s="43"/>
      <c r="DK543" s="43"/>
      <c r="DL543" s="43"/>
      <c r="DM543" s="43"/>
      <c r="DN543" s="43"/>
      <c r="DO543" s="43"/>
      <c r="DP543" s="43"/>
      <c r="DQ543" s="43"/>
      <c r="DR543" s="43"/>
      <c r="DS543" s="43"/>
      <c r="DT543" s="43"/>
      <c r="DU543" s="43"/>
      <c r="DV543" s="43"/>
      <c r="DW543" s="43"/>
      <c r="DX543" s="43"/>
      <c r="DY543" s="43"/>
      <c r="DZ543" s="43"/>
      <c r="EA543" s="43"/>
      <c r="EB543" s="43"/>
      <c r="EC543" s="43"/>
      <c r="ED543" s="43"/>
      <c r="EE543" s="43"/>
      <c r="EF543" s="43"/>
      <c r="EG543" s="43"/>
      <c r="EH543" s="43"/>
      <c r="EI543" s="43"/>
      <c r="EJ543" s="43"/>
      <c r="EK543" s="43"/>
      <c r="EL543" s="43"/>
    </row>
    <row r="544" spans="88:142" s="1" customFormat="1" x14ac:dyDescent="0.3">
      <c r="CJ544" s="1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5"/>
      <c r="CY544" s="43"/>
      <c r="CZ544" s="43"/>
      <c r="DA544" s="43"/>
      <c r="DB544" s="43"/>
      <c r="DC544" s="43"/>
      <c r="DD544" s="43"/>
      <c r="DE544" s="43"/>
      <c r="DF544" s="43"/>
      <c r="DG544" s="43"/>
      <c r="DH544" s="43"/>
      <c r="DI544" s="43"/>
      <c r="DJ544" s="43"/>
      <c r="DK544" s="43"/>
      <c r="DL544" s="43"/>
      <c r="DM544" s="43"/>
      <c r="DN544" s="43"/>
      <c r="DO544" s="43"/>
      <c r="DP544" s="43"/>
      <c r="DQ544" s="43"/>
      <c r="DR544" s="43"/>
      <c r="DS544" s="43"/>
      <c r="DT544" s="43"/>
      <c r="DU544" s="43"/>
      <c r="DV544" s="43"/>
      <c r="DW544" s="43"/>
      <c r="DX544" s="43"/>
      <c r="DY544" s="43"/>
      <c r="DZ544" s="43"/>
      <c r="EA544" s="43"/>
      <c r="EB544" s="43"/>
      <c r="EC544" s="43"/>
      <c r="ED544" s="43"/>
      <c r="EE544" s="43"/>
      <c r="EF544" s="43"/>
      <c r="EG544" s="43"/>
      <c r="EH544" s="43"/>
      <c r="EI544" s="43"/>
      <c r="EJ544" s="43"/>
      <c r="EK544" s="43"/>
      <c r="EL544" s="43"/>
    </row>
    <row r="545" spans="88:142" s="1" customFormat="1" x14ac:dyDescent="0.3">
      <c r="CJ545" s="1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5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</row>
    <row r="546" spans="88:142" s="1" customFormat="1" x14ac:dyDescent="0.3">
      <c r="CJ546" s="1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5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</row>
    <row r="547" spans="88:142" s="1" customFormat="1" x14ac:dyDescent="0.3">
      <c r="CJ547" s="1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5"/>
      <c r="CY547" s="43"/>
      <c r="CZ547" s="43"/>
      <c r="DA547" s="43"/>
      <c r="DB547" s="43"/>
      <c r="DC547" s="43"/>
      <c r="DD547" s="43"/>
      <c r="DE547" s="43"/>
      <c r="DF547" s="43"/>
      <c r="DG547" s="43"/>
      <c r="DH547" s="43"/>
      <c r="DI547" s="43"/>
      <c r="DJ547" s="43"/>
      <c r="DK547" s="43"/>
      <c r="DL547" s="43"/>
      <c r="DM547" s="43"/>
      <c r="DN547" s="43"/>
      <c r="DO547" s="43"/>
      <c r="DP547" s="43"/>
      <c r="DQ547" s="43"/>
      <c r="DR547" s="43"/>
      <c r="DS547" s="43"/>
      <c r="DT547" s="43"/>
      <c r="DU547" s="43"/>
      <c r="DV547" s="43"/>
      <c r="DW547" s="43"/>
      <c r="DX547" s="43"/>
      <c r="DY547" s="43"/>
      <c r="DZ547" s="43"/>
      <c r="EA547" s="43"/>
      <c r="EB547" s="43"/>
      <c r="EC547" s="43"/>
      <c r="ED547" s="43"/>
      <c r="EE547" s="43"/>
      <c r="EF547" s="43"/>
      <c r="EG547" s="43"/>
      <c r="EH547" s="43"/>
      <c r="EI547" s="43"/>
      <c r="EJ547" s="43"/>
      <c r="EK547" s="43"/>
      <c r="EL547" s="43"/>
    </row>
    <row r="548" spans="88:142" s="1" customFormat="1" x14ac:dyDescent="0.3">
      <c r="CJ548" s="1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5"/>
      <c r="CY548" s="43"/>
      <c r="CZ548" s="43"/>
      <c r="DA548" s="43"/>
      <c r="DB548" s="43"/>
      <c r="DC548" s="43"/>
      <c r="DD548" s="43"/>
      <c r="DE548" s="43"/>
      <c r="DF548" s="43"/>
      <c r="DG548" s="43"/>
      <c r="DH548" s="43"/>
      <c r="DI548" s="43"/>
      <c r="DJ548" s="43"/>
      <c r="DK548" s="43"/>
      <c r="DL548" s="43"/>
      <c r="DM548" s="43"/>
      <c r="DN548" s="43"/>
      <c r="DO548" s="43"/>
      <c r="DP548" s="43"/>
      <c r="DQ548" s="43"/>
      <c r="DR548" s="43"/>
      <c r="DS548" s="43"/>
      <c r="DT548" s="43"/>
      <c r="DU548" s="43"/>
      <c r="DV548" s="43"/>
      <c r="DW548" s="43"/>
      <c r="DX548" s="43"/>
      <c r="DY548" s="43"/>
      <c r="DZ548" s="43"/>
      <c r="EA548" s="43"/>
      <c r="EB548" s="43"/>
      <c r="EC548" s="43"/>
      <c r="ED548" s="43"/>
      <c r="EE548" s="43"/>
      <c r="EF548" s="43"/>
      <c r="EG548" s="43"/>
      <c r="EH548" s="43"/>
      <c r="EI548" s="43"/>
      <c r="EJ548" s="43"/>
      <c r="EK548" s="43"/>
      <c r="EL548" s="43"/>
    </row>
    <row r="549" spans="88:142" s="1" customFormat="1" x14ac:dyDescent="0.3">
      <c r="CJ549" s="1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5"/>
      <c r="CY549" s="43"/>
      <c r="CZ549" s="43"/>
      <c r="DA549" s="43"/>
      <c r="DB549" s="43"/>
      <c r="DC549" s="43"/>
      <c r="DD549" s="43"/>
      <c r="DE549" s="43"/>
      <c r="DF549" s="43"/>
      <c r="DG549" s="43"/>
      <c r="DH549" s="43"/>
      <c r="DI549" s="43"/>
      <c r="DJ549" s="43"/>
      <c r="DK549" s="43"/>
      <c r="DL549" s="43"/>
      <c r="DM549" s="43"/>
      <c r="DN549" s="43"/>
      <c r="DO549" s="43"/>
      <c r="DP549" s="43"/>
      <c r="DQ549" s="43"/>
      <c r="DR549" s="43"/>
      <c r="DS549" s="43"/>
      <c r="DT549" s="43"/>
      <c r="DU549" s="43"/>
      <c r="DV549" s="43"/>
      <c r="DW549" s="43"/>
      <c r="DX549" s="43"/>
      <c r="DY549" s="43"/>
      <c r="DZ549" s="43"/>
      <c r="EA549" s="43"/>
      <c r="EB549" s="43"/>
      <c r="EC549" s="43"/>
      <c r="ED549" s="43"/>
      <c r="EE549" s="43"/>
      <c r="EF549" s="43"/>
      <c r="EG549" s="43"/>
      <c r="EH549" s="43"/>
      <c r="EI549" s="43"/>
      <c r="EJ549" s="43"/>
      <c r="EK549" s="43"/>
      <c r="EL549" s="43"/>
    </row>
    <row r="550" spans="88:142" s="1" customFormat="1" x14ac:dyDescent="0.3">
      <c r="CJ550" s="1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5"/>
      <c r="CY550" s="43"/>
      <c r="CZ550" s="43"/>
      <c r="DA550" s="43"/>
      <c r="DB550" s="43"/>
      <c r="DC550" s="43"/>
      <c r="DD550" s="43"/>
      <c r="DE550" s="43"/>
      <c r="DF550" s="43"/>
      <c r="DG550" s="43"/>
      <c r="DH550" s="43"/>
      <c r="DI550" s="43"/>
      <c r="DJ550" s="43"/>
      <c r="DK550" s="43"/>
      <c r="DL550" s="43"/>
      <c r="DM550" s="43"/>
      <c r="DN550" s="43"/>
      <c r="DO550" s="43"/>
      <c r="DP550" s="43"/>
      <c r="DQ550" s="43"/>
      <c r="DR550" s="43"/>
      <c r="DS550" s="43"/>
      <c r="DT550" s="43"/>
      <c r="DU550" s="43"/>
      <c r="DV550" s="43"/>
      <c r="DW550" s="43"/>
      <c r="DX550" s="43"/>
      <c r="DY550" s="43"/>
      <c r="DZ550" s="43"/>
      <c r="EA550" s="43"/>
      <c r="EB550" s="43"/>
      <c r="EC550" s="43"/>
      <c r="ED550" s="43"/>
      <c r="EE550" s="43"/>
      <c r="EF550" s="43"/>
      <c r="EG550" s="43"/>
      <c r="EH550" s="43"/>
      <c r="EI550" s="43"/>
      <c r="EJ550" s="43"/>
      <c r="EK550" s="43"/>
      <c r="EL550" s="43"/>
    </row>
    <row r="551" spans="88:142" s="1" customFormat="1" x14ac:dyDescent="0.3">
      <c r="CJ551" s="1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5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  <c r="DT551" s="43"/>
      <c r="DU551" s="43"/>
      <c r="DV551" s="43"/>
      <c r="DW551" s="43"/>
      <c r="DX551" s="43"/>
      <c r="DY551" s="43"/>
      <c r="DZ551" s="43"/>
      <c r="EA551" s="43"/>
      <c r="EB551" s="43"/>
      <c r="EC551" s="43"/>
      <c r="ED551" s="43"/>
      <c r="EE551" s="43"/>
      <c r="EF551" s="43"/>
      <c r="EG551" s="43"/>
      <c r="EH551" s="43"/>
      <c r="EI551" s="43"/>
      <c r="EJ551" s="43"/>
      <c r="EK551" s="43"/>
      <c r="EL551" s="43"/>
    </row>
    <row r="552" spans="88:142" s="1" customFormat="1" x14ac:dyDescent="0.3">
      <c r="CJ552" s="1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5"/>
      <c r="CY552" s="43"/>
      <c r="CZ552" s="43"/>
      <c r="DA552" s="43"/>
      <c r="DB552" s="43"/>
      <c r="DC552" s="43"/>
      <c r="DD552" s="43"/>
      <c r="DE552" s="43"/>
      <c r="DF552" s="43"/>
      <c r="DG552" s="43"/>
      <c r="DH552" s="43"/>
      <c r="DI552" s="43"/>
      <c r="DJ552" s="43"/>
      <c r="DK552" s="43"/>
      <c r="DL552" s="43"/>
      <c r="DM552" s="43"/>
      <c r="DN552" s="43"/>
      <c r="DO552" s="43"/>
      <c r="DP552" s="43"/>
      <c r="DQ552" s="43"/>
      <c r="DR552" s="43"/>
      <c r="DS552" s="43"/>
      <c r="DT552" s="43"/>
      <c r="DU552" s="43"/>
      <c r="DV552" s="43"/>
      <c r="DW552" s="43"/>
      <c r="DX552" s="43"/>
      <c r="DY552" s="43"/>
      <c r="DZ552" s="43"/>
      <c r="EA552" s="43"/>
      <c r="EB552" s="43"/>
      <c r="EC552" s="43"/>
      <c r="ED552" s="43"/>
      <c r="EE552" s="43"/>
      <c r="EF552" s="43"/>
      <c r="EG552" s="43"/>
      <c r="EH552" s="43"/>
      <c r="EI552" s="43"/>
      <c r="EJ552" s="43"/>
      <c r="EK552" s="43"/>
      <c r="EL552" s="43"/>
    </row>
    <row r="553" spans="88:142" s="1" customFormat="1" x14ac:dyDescent="0.3">
      <c r="CJ553" s="1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5"/>
      <c r="CY553" s="43"/>
      <c r="CZ553" s="43"/>
      <c r="DA553" s="43"/>
      <c r="DB553" s="43"/>
      <c r="DC553" s="43"/>
      <c r="DD553" s="43"/>
      <c r="DE553" s="43"/>
      <c r="DF553" s="43"/>
      <c r="DG553" s="43"/>
      <c r="DH553" s="43"/>
      <c r="DI553" s="43"/>
      <c r="DJ553" s="43"/>
      <c r="DK553" s="43"/>
      <c r="DL553" s="43"/>
      <c r="DM553" s="43"/>
      <c r="DN553" s="43"/>
      <c r="DO553" s="43"/>
      <c r="DP553" s="43"/>
      <c r="DQ553" s="43"/>
      <c r="DR553" s="43"/>
      <c r="DS553" s="43"/>
      <c r="DT553" s="43"/>
      <c r="DU553" s="43"/>
      <c r="DV553" s="43"/>
      <c r="DW553" s="43"/>
      <c r="DX553" s="43"/>
      <c r="DY553" s="43"/>
      <c r="DZ553" s="43"/>
      <c r="EA553" s="43"/>
      <c r="EB553" s="43"/>
      <c r="EC553" s="43"/>
      <c r="ED553" s="43"/>
      <c r="EE553" s="43"/>
      <c r="EF553" s="43"/>
      <c r="EG553" s="43"/>
      <c r="EH553" s="43"/>
      <c r="EI553" s="43"/>
      <c r="EJ553" s="43"/>
      <c r="EK553" s="43"/>
      <c r="EL553" s="43"/>
    </row>
    <row r="554" spans="88:142" s="1" customFormat="1" x14ac:dyDescent="0.3">
      <c r="CJ554" s="1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5"/>
      <c r="CY554" s="43"/>
      <c r="CZ554" s="43"/>
      <c r="DA554" s="43"/>
      <c r="DB554" s="43"/>
      <c r="DC554" s="43"/>
      <c r="DD554" s="43"/>
      <c r="DE554" s="43"/>
      <c r="DF554" s="43"/>
      <c r="DG554" s="43"/>
      <c r="DH554" s="43"/>
      <c r="DI554" s="43"/>
      <c r="DJ554" s="43"/>
      <c r="DK554" s="43"/>
      <c r="DL554" s="43"/>
      <c r="DM554" s="43"/>
      <c r="DN554" s="43"/>
      <c r="DO554" s="43"/>
      <c r="DP554" s="43"/>
      <c r="DQ554" s="43"/>
      <c r="DR554" s="43"/>
      <c r="DS554" s="43"/>
      <c r="DT554" s="43"/>
      <c r="DU554" s="43"/>
      <c r="DV554" s="43"/>
      <c r="DW554" s="43"/>
      <c r="DX554" s="43"/>
      <c r="DY554" s="43"/>
      <c r="DZ554" s="43"/>
      <c r="EA554" s="43"/>
      <c r="EB554" s="43"/>
      <c r="EC554" s="43"/>
      <c r="ED554" s="43"/>
      <c r="EE554" s="43"/>
      <c r="EF554" s="43"/>
      <c r="EG554" s="43"/>
      <c r="EH554" s="43"/>
      <c r="EI554" s="43"/>
      <c r="EJ554" s="43"/>
      <c r="EK554" s="43"/>
      <c r="EL554" s="43"/>
    </row>
    <row r="555" spans="88:142" s="1" customFormat="1" x14ac:dyDescent="0.3">
      <c r="CJ555" s="1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5"/>
      <c r="CY555" s="43"/>
      <c r="CZ555" s="43"/>
      <c r="DA555" s="43"/>
      <c r="DB555" s="43"/>
      <c r="DC555" s="43"/>
      <c r="DD555" s="43"/>
      <c r="DE555" s="43"/>
      <c r="DF555" s="43"/>
      <c r="DG555" s="43"/>
      <c r="DH555" s="43"/>
      <c r="DI555" s="43"/>
      <c r="DJ555" s="43"/>
      <c r="DK555" s="43"/>
      <c r="DL555" s="43"/>
      <c r="DM555" s="43"/>
      <c r="DN555" s="43"/>
      <c r="DO555" s="43"/>
      <c r="DP555" s="43"/>
      <c r="DQ555" s="43"/>
      <c r="DR555" s="43"/>
      <c r="DS555" s="43"/>
      <c r="DT555" s="43"/>
      <c r="DU555" s="43"/>
      <c r="DV555" s="43"/>
      <c r="DW555" s="43"/>
      <c r="DX555" s="43"/>
      <c r="DY555" s="43"/>
      <c r="DZ555" s="43"/>
      <c r="EA555" s="43"/>
      <c r="EB555" s="43"/>
      <c r="EC555" s="43"/>
      <c r="ED555" s="43"/>
      <c r="EE555" s="43"/>
      <c r="EF555" s="43"/>
      <c r="EG555" s="43"/>
      <c r="EH555" s="43"/>
      <c r="EI555" s="43"/>
      <c r="EJ555" s="43"/>
      <c r="EK555" s="43"/>
      <c r="EL555" s="43"/>
    </row>
    <row r="556" spans="88:142" s="1" customFormat="1" x14ac:dyDescent="0.3">
      <c r="CJ556" s="1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5"/>
      <c r="CY556" s="43"/>
      <c r="CZ556" s="43"/>
      <c r="DA556" s="43"/>
      <c r="DB556" s="43"/>
      <c r="DC556" s="43"/>
      <c r="DD556" s="43"/>
      <c r="DE556" s="43"/>
      <c r="DF556" s="43"/>
      <c r="DG556" s="43"/>
      <c r="DH556" s="43"/>
      <c r="DI556" s="43"/>
      <c r="DJ556" s="43"/>
      <c r="DK556" s="43"/>
      <c r="DL556" s="43"/>
      <c r="DM556" s="43"/>
      <c r="DN556" s="43"/>
      <c r="DO556" s="43"/>
      <c r="DP556" s="43"/>
      <c r="DQ556" s="43"/>
      <c r="DR556" s="43"/>
      <c r="DS556" s="43"/>
      <c r="DT556" s="43"/>
      <c r="DU556" s="43"/>
      <c r="DV556" s="43"/>
      <c r="DW556" s="43"/>
      <c r="DX556" s="43"/>
      <c r="DY556" s="43"/>
      <c r="DZ556" s="43"/>
      <c r="EA556" s="43"/>
      <c r="EB556" s="43"/>
      <c r="EC556" s="43"/>
      <c r="ED556" s="43"/>
      <c r="EE556" s="43"/>
      <c r="EF556" s="43"/>
      <c r="EG556" s="43"/>
      <c r="EH556" s="43"/>
      <c r="EI556" s="43"/>
      <c r="EJ556" s="43"/>
      <c r="EK556" s="43"/>
      <c r="EL556" s="43"/>
    </row>
    <row r="557" spans="88:142" s="1" customFormat="1" x14ac:dyDescent="0.3">
      <c r="CJ557" s="1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5"/>
      <c r="CY557" s="43"/>
      <c r="CZ557" s="43"/>
      <c r="DA557" s="43"/>
      <c r="DB557" s="43"/>
      <c r="DC557" s="43"/>
      <c r="DD557" s="43"/>
      <c r="DE557" s="43"/>
      <c r="DF557" s="43"/>
      <c r="DG557" s="43"/>
      <c r="DH557" s="43"/>
      <c r="DI557" s="43"/>
      <c r="DJ557" s="43"/>
      <c r="DK557" s="43"/>
      <c r="DL557" s="43"/>
      <c r="DM557" s="43"/>
      <c r="DN557" s="43"/>
      <c r="DO557" s="43"/>
      <c r="DP557" s="43"/>
      <c r="DQ557" s="43"/>
      <c r="DR557" s="43"/>
      <c r="DS557" s="43"/>
      <c r="DT557" s="43"/>
      <c r="DU557" s="43"/>
      <c r="DV557" s="43"/>
      <c r="DW557" s="43"/>
      <c r="DX557" s="43"/>
      <c r="DY557" s="43"/>
      <c r="DZ557" s="43"/>
      <c r="EA557" s="43"/>
      <c r="EB557" s="43"/>
      <c r="EC557" s="43"/>
      <c r="ED557" s="43"/>
      <c r="EE557" s="43"/>
      <c r="EF557" s="43"/>
      <c r="EG557" s="43"/>
      <c r="EH557" s="43"/>
      <c r="EI557" s="43"/>
      <c r="EJ557" s="43"/>
      <c r="EK557" s="43"/>
      <c r="EL557" s="43"/>
    </row>
    <row r="558" spans="88:142" s="1" customFormat="1" x14ac:dyDescent="0.3">
      <c r="CJ558" s="1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5"/>
      <c r="CY558" s="43"/>
      <c r="CZ558" s="43"/>
      <c r="DA558" s="43"/>
      <c r="DB558" s="43"/>
      <c r="DC558" s="43"/>
      <c r="DD558" s="43"/>
      <c r="DE558" s="43"/>
      <c r="DF558" s="43"/>
      <c r="DG558" s="43"/>
      <c r="DH558" s="43"/>
      <c r="DI558" s="43"/>
      <c r="DJ558" s="43"/>
      <c r="DK558" s="43"/>
      <c r="DL558" s="43"/>
      <c r="DM558" s="43"/>
      <c r="DN558" s="43"/>
      <c r="DO558" s="43"/>
      <c r="DP558" s="43"/>
      <c r="DQ558" s="43"/>
      <c r="DR558" s="43"/>
      <c r="DS558" s="43"/>
      <c r="DT558" s="43"/>
      <c r="DU558" s="43"/>
      <c r="DV558" s="43"/>
      <c r="DW558" s="43"/>
      <c r="DX558" s="43"/>
      <c r="DY558" s="43"/>
      <c r="DZ558" s="43"/>
      <c r="EA558" s="43"/>
      <c r="EB558" s="43"/>
      <c r="EC558" s="43"/>
      <c r="ED558" s="43"/>
      <c r="EE558" s="43"/>
      <c r="EF558" s="43"/>
      <c r="EG558" s="43"/>
      <c r="EH558" s="43"/>
      <c r="EI558" s="43"/>
      <c r="EJ558" s="43"/>
      <c r="EK558" s="43"/>
      <c r="EL558" s="43"/>
    </row>
    <row r="559" spans="88:142" s="1" customFormat="1" x14ac:dyDescent="0.3">
      <c r="CJ559" s="1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5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  <c r="EL559" s="43"/>
    </row>
    <row r="560" spans="88:142" s="1" customFormat="1" x14ac:dyDescent="0.3">
      <c r="CJ560" s="1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5"/>
      <c r="CY560" s="43"/>
      <c r="CZ560" s="43"/>
      <c r="DA560" s="43"/>
      <c r="DB560" s="43"/>
      <c r="DC560" s="43"/>
      <c r="DD560" s="43"/>
      <c r="DE560" s="43"/>
      <c r="DF560" s="43"/>
      <c r="DG560" s="43"/>
      <c r="DH560" s="43"/>
      <c r="DI560" s="43"/>
      <c r="DJ560" s="43"/>
      <c r="DK560" s="43"/>
      <c r="DL560" s="43"/>
      <c r="DM560" s="43"/>
      <c r="DN560" s="43"/>
      <c r="DO560" s="43"/>
      <c r="DP560" s="43"/>
      <c r="DQ560" s="43"/>
      <c r="DR560" s="43"/>
      <c r="DS560" s="43"/>
      <c r="DT560" s="43"/>
      <c r="DU560" s="43"/>
      <c r="DV560" s="43"/>
      <c r="DW560" s="43"/>
      <c r="DX560" s="43"/>
      <c r="DY560" s="43"/>
      <c r="DZ560" s="43"/>
      <c r="EA560" s="43"/>
      <c r="EB560" s="43"/>
      <c r="EC560" s="43"/>
      <c r="ED560" s="43"/>
      <c r="EE560" s="43"/>
      <c r="EF560" s="43"/>
      <c r="EG560" s="43"/>
      <c r="EH560" s="43"/>
      <c r="EI560" s="43"/>
      <c r="EJ560" s="43"/>
      <c r="EK560" s="43"/>
      <c r="EL560" s="43"/>
    </row>
    <row r="561" spans="88:142" s="1" customFormat="1" x14ac:dyDescent="0.3">
      <c r="CJ561" s="1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5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  <c r="EL561" s="43"/>
    </row>
    <row r="562" spans="88:142" s="1" customFormat="1" x14ac:dyDescent="0.3">
      <c r="CJ562" s="1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5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  <c r="EL562" s="43"/>
    </row>
    <row r="563" spans="88:142" s="1" customFormat="1" x14ac:dyDescent="0.3">
      <c r="CJ563" s="1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5"/>
      <c r="CY563" s="43"/>
      <c r="CZ563" s="43"/>
      <c r="DA563" s="43"/>
      <c r="DB563" s="43"/>
      <c r="DC563" s="43"/>
      <c r="DD563" s="43"/>
      <c r="DE563" s="43"/>
      <c r="DF563" s="43"/>
      <c r="DG563" s="43"/>
      <c r="DH563" s="43"/>
      <c r="DI563" s="43"/>
      <c r="DJ563" s="43"/>
      <c r="DK563" s="43"/>
      <c r="DL563" s="43"/>
      <c r="DM563" s="43"/>
      <c r="DN563" s="43"/>
      <c r="DO563" s="43"/>
      <c r="DP563" s="43"/>
      <c r="DQ563" s="43"/>
      <c r="DR563" s="43"/>
      <c r="DS563" s="43"/>
      <c r="DT563" s="43"/>
      <c r="DU563" s="43"/>
      <c r="DV563" s="43"/>
      <c r="DW563" s="43"/>
      <c r="DX563" s="43"/>
      <c r="DY563" s="43"/>
      <c r="DZ563" s="43"/>
      <c r="EA563" s="43"/>
      <c r="EB563" s="43"/>
      <c r="EC563" s="43"/>
      <c r="ED563" s="43"/>
      <c r="EE563" s="43"/>
      <c r="EF563" s="43"/>
      <c r="EG563" s="43"/>
      <c r="EH563" s="43"/>
      <c r="EI563" s="43"/>
      <c r="EJ563" s="43"/>
      <c r="EK563" s="43"/>
      <c r="EL563" s="43"/>
    </row>
    <row r="564" spans="88:142" s="1" customFormat="1" x14ac:dyDescent="0.3">
      <c r="CJ564" s="1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5"/>
      <c r="CY564" s="43"/>
      <c r="CZ564" s="43"/>
      <c r="DA564" s="43"/>
      <c r="DB564" s="43"/>
      <c r="DC564" s="43"/>
      <c r="DD564" s="43"/>
      <c r="DE564" s="43"/>
      <c r="DF564" s="43"/>
      <c r="DG564" s="43"/>
      <c r="DH564" s="43"/>
      <c r="DI564" s="43"/>
      <c r="DJ564" s="43"/>
      <c r="DK564" s="43"/>
      <c r="DL564" s="43"/>
      <c r="DM564" s="43"/>
      <c r="DN564" s="43"/>
      <c r="DO564" s="43"/>
      <c r="DP564" s="43"/>
      <c r="DQ564" s="43"/>
      <c r="DR564" s="43"/>
      <c r="DS564" s="43"/>
      <c r="DT564" s="43"/>
      <c r="DU564" s="43"/>
      <c r="DV564" s="43"/>
      <c r="DW564" s="43"/>
      <c r="DX564" s="43"/>
      <c r="DY564" s="43"/>
      <c r="DZ564" s="43"/>
      <c r="EA564" s="43"/>
      <c r="EB564" s="43"/>
      <c r="EC564" s="43"/>
      <c r="ED564" s="43"/>
      <c r="EE564" s="43"/>
      <c r="EF564" s="43"/>
      <c r="EG564" s="43"/>
      <c r="EH564" s="43"/>
      <c r="EI564" s="43"/>
      <c r="EJ564" s="43"/>
      <c r="EK564" s="43"/>
      <c r="EL564" s="43"/>
    </row>
    <row r="565" spans="88:142" s="1" customFormat="1" x14ac:dyDescent="0.3">
      <c r="CJ565" s="1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5"/>
      <c r="CY565" s="43"/>
      <c r="CZ565" s="43"/>
      <c r="DA565" s="43"/>
      <c r="DB565" s="43"/>
      <c r="DC565" s="43"/>
      <c r="DD565" s="43"/>
      <c r="DE565" s="43"/>
      <c r="DF565" s="43"/>
      <c r="DG565" s="43"/>
      <c r="DH565" s="43"/>
      <c r="DI565" s="43"/>
      <c r="DJ565" s="43"/>
      <c r="DK565" s="43"/>
      <c r="DL565" s="43"/>
      <c r="DM565" s="43"/>
      <c r="DN565" s="43"/>
      <c r="DO565" s="43"/>
      <c r="DP565" s="43"/>
      <c r="DQ565" s="43"/>
      <c r="DR565" s="43"/>
      <c r="DS565" s="43"/>
      <c r="DT565" s="43"/>
      <c r="DU565" s="43"/>
      <c r="DV565" s="43"/>
      <c r="DW565" s="43"/>
      <c r="DX565" s="43"/>
      <c r="DY565" s="43"/>
      <c r="DZ565" s="43"/>
      <c r="EA565" s="43"/>
      <c r="EB565" s="43"/>
      <c r="EC565" s="43"/>
      <c r="ED565" s="43"/>
      <c r="EE565" s="43"/>
      <c r="EF565" s="43"/>
      <c r="EG565" s="43"/>
      <c r="EH565" s="43"/>
      <c r="EI565" s="43"/>
      <c r="EJ565" s="43"/>
      <c r="EK565" s="43"/>
      <c r="EL565" s="43"/>
    </row>
    <row r="566" spans="88:142" s="1" customFormat="1" x14ac:dyDescent="0.3">
      <c r="CJ566" s="1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5"/>
      <c r="CY566" s="43"/>
      <c r="CZ566" s="43"/>
      <c r="DA566" s="43"/>
      <c r="DB566" s="43"/>
      <c r="DC566" s="43"/>
      <c r="DD566" s="43"/>
      <c r="DE566" s="43"/>
      <c r="DF566" s="43"/>
      <c r="DG566" s="43"/>
      <c r="DH566" s="43"/>
      <c r="DI566" s="43"/>
      <c r="DJ566" s="43"/>
      <c r="DK566" s="43"/>
      <c r="DL566" s="43"/>
      <c r="DM566" s="43"/>
      <c r="DN566" s="43"/>
      <c r="DO566" s="43"/>
      <c r="DP566" s="43"/>
      <c r="DQ566" s="43"/>
      <c r="DR566" s="43"/>
      <c r="DS566" s="43"/>
      <c r="DT566" s="43"/>
      <c r="DU566" s="43"/>
      <c r="DV566" s="43"/>
      <c r="DW566" s="43"/>
      <c r="DX566" s="43"/>
      <c r="DY566" s="43"/>
      <c r="DZ566" s="43"/>
      <c r="EA566" s="43"/>
      <c r="EB566" s="43"/>
      <c r="EC566" s="43"/>
      <c r="ED566" s="43"/>
      <c r="EE566" s="43"/>
      <c r="EF566" s="43"/>
      <c r="EG566" s="43"/>
      <c r="EH566" s="43"/>
      <c r="EI566" s="43"/>
      <c r="EJ566" s="43"/>
      <c r="EK566" s="43"/>
      <c r="EL566" s="43"/>
    </row>
    <row r="567" spans="88:142" s="1" customFormat="1" x14ac:dyDescent="0.3">
      <c r="CJ567" s="1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5"/>
      <c r="CY567" s="43"/>
      <c r="CZ567" s="43"/>
      <c r="DA567" s="43"/>
      <c r="DB567" s="43"/>
      <c r="DC567" s="43"/>
      <c r="DD567" s="43"/>
      <c r="DE567" s="43"/>
      <c r="DF567" s="43"/>
      <c r="DG567" s="43"/>
      <c r="DH567" s="43"/>
      <c r="DI567" s="43"/>
      <c r="DJ567" s="43"/>
      <c r="DK567" s="43"/>
      <c r="DL567" s="43"/>
      <c r="DM567" s="43"/>
      <c r="DN567" s="43"/>
      <c r="DO567" s="43"/>
      <c r="DP567" s="43"/>
      <c r="DQ567" s="43"/>
      <c r="DR567" s="43"/>
      <c r="DS567" s="43"/>
      <c r="DT567" s="43"/>
      <c r="DU567" s="43"/>
      <c r="DV567" s="43"/>
      <c r="DW567" s="43"/>
      <c r="DX567" s="43"/>
      <c r="DY567" s="43"/>
      <c r="DZ567" s="43"/>
      <c r="EA567" s="43"/>
      <c r="EB567" s="43"/>
      <c r="EC567" s="43"/>
      <c r="ED567" s="43"/>
      <c r="EE567" s="43"/>
      <c r="EF567" s="43"/>
      <c r="EG567" s="43"/>
      <c r="EH567" s="43"/>
      <c r="EI567" s="43"/>
      <c r="EJ567" s="43"/>
      <c r="EK567" s="43"/>
      <c r="EL567" s="43"/>
    </row>
    <row r="568" spans="88:142" s="1" customFormat="1" x14ac:dyDescent="0.3">
      <c r="CJ568" s="1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5"/>
      <c r="CY568" s="43"/>
      <c r="CZ568" s="43"/>
      <c r="DA568" s="43"/>
      <c r="DB568" s="43"/>
      <c r="DC568" s="43"/>
      <c r="DD568" s="43"/>
      <c r="DE568" s="43"/>
      <c r="DF568" s="43"/>
      <c r="DG568" s="43"/>
      <c r="DH568" s="43"/>
      <c r="DI568" s="43"/>
      <c r="DJ568" s="43"/>
      <c r="DK568" s="43"/>
      <c r="DL568" s="43"/>
      <c r="DM568" s="43"/>
      <c r="DN568" s="43"/>
      <c r="DO568" s="43"/>
      <c r="DP568" s="43"/>
      <c r="DQ568" s="43"/>
      <c r="DR568" s="43"/>
      <c r="DS568" s="43"/>
      <c r="DT568" s="43"/>
      <c r="DU568" s="43"/>
      <c r="DV568" s="43"/>
      <c r="DW568" s="43"/>
      <c r="DX568" s="43"/>
      <c r="DY568" s="43"/>
      <c r="DZ568" s="43"/>
      <c r="EA568" s="43"/>
      <c r="EB568" s="43"/>
      <c r="EC568" s="43"/>
      <c r="ED568" s="43"/>
      <c r="EE568" s="43"/>
      <c r="EF568" s="43"/>
      <c r="EG568" s="43"/>
      <c r="EH568" s="43"/>
      <c r="EI568" s="43"/>
      <c r="EJ568" s="43"/>
      <c r="EK568" s="43"/>
      <c r="EL568" s="43"/>
    </row>
    <row r="569" spans="88:142" s="1" customFormat="1" x14ac:dyDescent="0.3">
      <c r="CJ569" s="1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5"/>
      <c r="CY569" s="43"/>
      <c r="CZ569" s="43"/>
      <c r="DA569" s="43"/>
      <c r="DB569" s="43"/>
      <c r="DC569" s="43"/>
      <c r="DD569" s="43"/>
      <c r="DE569" s="43"/>
      <c r="DF569" s="43"/>
      <c r="DG569" s="43"/>
      <c r="DH569" s="43"/>
      <c r="DI569" s="43"/>
      <c r="DJ569" s="43"/>
      <c r="DK569" s="43"/>
      <c r="DL569" s="43"/>
      <c r="DM569" s="43"/>
      <c r="DN569" s="43"/>
      <c r="DO569" s="43"/>
      <c r="DP569" s="43"/>
      <c r="DQ569" s="43"/>
      <c r="DR569" s="43"/>
      <c r="DS569" s="43"/>
      <c r="DT569" s="43"/>
      <c r="DU569" s="43"/>
      <c r="DV569" s="43"/>
      <c r="DW569" s="43"/>
      <c r="DX569" s="43"/>
      <c r="DY569" s="43"/>
      <c r="DZ569" s="43"/>
      <c r="EA569" s="43"/>
      <c r="EB569" s="43"/>
      <c r="EC569" s="43"/>
      <c r="ED569" s="43"/>
      <c r="EE569" s="43"/>
      <c r="EF569" s="43"/>
      <c r="EG569" s="43"/>
      <c r="EH569" s="43"/>
      <c r="EI569" s="43"/>
      <c r="EJ569" s="43"/>
      <c r="EK569" s="43"/>
      <c r="EL569" s="43"/>
    </row>
    <row r="570" spans="88:142" s="1" customFormat="1" x14ac:dyDescent="0.3">
      <c r="CJ570" s="1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5"/>
      <c r="CY570" s="43"/>
      <c r="CZ570" s="43"/>
      <c r="DA570" s="43"/>
      <c r="DB570" s="43"/>
      <c r="DC570" s="43"/>
      <c r="DD570" s="43"/>
      <c r="DE570" s="43"/>
      <c r="DF570" s="43"/>
      <c r="DG570" s="43"/>
      <c r="DH570" s="43"/>
      <c r="DI570" s="43"/>
      <c r="DJ570" s="43"/>
      <c r="DK570" s="43"/>
      <c r="DL570" s="43"/>
      <c r="DM570" s="43"/>
      <c r="DN570" s="43"/>
      <c r="DO570" s="43"/>
      <c r="DP570" s="43"/>
      <c r="DQ570" s="43"/>
      <c r="DR570" s="43"/>
      <c r="DS570" s="43"/>
      <c r="DT570" s="43"/>
      <c r="DU570" s="43"/>
      <c r="DV570" s="43"/>
      <c r="DW570" s="43"/>
      <c r="DX570" s="43"/>
      <c r="DY570" s="43"/>
      <c r="DZ570" s="43"/>
      <c r="EA570" s="43"/>
      <c r="EB570" s="43"/>
      <c r="EC570" s="43"/>
      <c r="ED570" s="43"/>
      <c r="EE570" s="43"/>
      <c r="EF570" s="43"/>
      <c r="EG570" s="43"/>
      <c r="EH570" s="43"/>
      <c r="EI570" s="43"/>
      <c r="EJ570" s="43"/>
      <c r="EK570" s="43"/>
      <c r="EL570" s="43"/>
    </row>
    <row r="571" spans="88:142" s="1" customFormat="1" x14ac:dyDescent="0.3">
      <c r="CJ571" s="1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5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  <c r="DT571" s="43"/>
      <c r="DU571" s="43"/>
      <c r="DV571" s="43"/>
      <c r="DW571" s="43"/>
      <c r="DX571" s="43"/>
      <c r="DY571" s="43"/>
      <c r="DZ571" s="43"/>
      <c r="EA571" s="43"/>
      <c r="EB571" s="43"/>
      <c r="EC571" s="43"/>
      <c r="ED571" s="43"/>
      <c r="EE571" s="43"/>
      <c r="EF571" s="43"/>
      <c r="EG571" s="43"/>
      <c r="EH571" s="43"/>
      <c r="EI571" s="43"/>
      <c r="EJ571" s="43"/>
      <c r="EK571" s="43"/>
      <c r="EL571" s="43"/>
    </row>
    <row r="572" spans="88:142" s="1" customFormat="1" x14ac:dyDescent="0.3">
      <c r="CJ572" s="1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5"/>
      <c r="CY572" s="43"/>
      <c r="CZ572" s="43"/>
      <c r="DA572" s="43"/>
      <c r="DB572" s="43"/>
      <c r="DC572" s="43"/>
      <c r="DD572" s="43"/>
      <c r="DE572" s="43"/>
      <c r="DF572" s="43"/>
      <c r="DG572" s="43"/>
      <c r="DH572" s="43"/>
      <c r="DI572" s="43"/>
      <c r="DJ572" s="43"/>
      <c r="DK572" s="43"/>
      <c r="DL572" s="43"/>
      <c r="DM572" s="43"/>
      <c r="DN572" s="43"/>
      <c r="DO572" s="43"/>
      <c r="DP572" s="43"/>
      <c r="DQ572" s="43"/>
      <c r="DR572" s="43"/>
      <c r="DS572" s="43"/>
      <c r="DT572" s="43"/>
      <c r="DU572" s="43"/>
      <c r="DV572" s="43"/>
      <c r="DW572" s="43"/>
      <c r="DX572" s="43"/>
      <c r="DY572" s="43"/>
      <c r="DZ572" s="43"/>
      <c r="EA572" s="43"/>
      <c r="EB572" s="43"/>
      <c r="EC572" s="43"/>
      <c r="ED572" s="43"/>
      <c r="EE572" s="43"/>
      <c r="EF572" s="43"/>
      <c r="EG572" s="43"/>
      <c r="EH572" s="43"/>
      <c r="EI572" s="43"/>
      <c r="EJ572" s="43"/>
      <c r="EK572" s="43"/>
      <c r="EL572" s="43"/>
    </row>
    <row r="573" spans="88:142" s="1" customFormat="1" x14ac:dyDescent="0.3">
      <c r="CJ573" s="1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5"/>
      <c r="CY573" s="43"/>
      <c r="CZ573" s="43"/>
      <c r="DA573" s="43"/>
      <c r="DB573" s="43"/>
      <c r="DC573" s="43"/>
      <c r="DD573" s="43"/>
      <c r="DE573" s="43"/>
      <c r="DF573" s="43"/>
      <c r="DG573" s="43"/>
      <c r="DH573" s="43"/>
      <c r="DI573" s="43"/>
      <c r="DJ573" s="43"/>
      <c r="DK573" s="43"/>
      <c r="DL573" s="43"/>
      <c r="DM573" s="43"/>
      <c r="DN573" s="43"/>
      <c r="DO573" s="43"/>
      <c r="DP573" s="43"/>
      <c r="DQ573" s="43"/>
      <c r="DR573" s="43"/>
      <c r="DS573" s="43"/>
      <c r="DT573" s="43"/>
      <c r="DU573" s="43"/>
      <c r="DV573" s="43"/>
      <c r="DW573" s="43"/>
      <c r="DX573" s="43"/>
      <c r="DY573" s="43"/>
      <c r="DZ573" s="43"/>
      <c r="EA573" s="43"/>
      <c r="EB573" s="43"/>
      <c r="EC573" s="43"/>
      <c r="ED573" s="43"/>
      <c r="EE573" s="43"/>
      <c r="EF573" s="43"/>
      <c r="EG573" s="43"/>
      <c r="EH573" s="43"/>
      <c r="EI573" s="43"/>
      <c r="EJ573" s="43"/>
      <c r="EK573" s="43"/>
      <c r="EL573" s="43"/>
    </row>
    <row r="574" spans="88:142" s="1" customFormat="1" x14ac:dyDescent="0.3">
      <c r="CJ574" s="1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5"/>
      <c r="CY574" s="43"/>
      <c r="CZ574" s="43"/>
      <c r="DA574" s="43"/>
      <c r="DB574" s="43"/>
      <c r="DC574" s="43"/>
      <c r="DD574" s="43"/>
      <c r="DE574" s="43"/>
      <c r="DF574" s="43"/>
      <c r="DG574" s="43"/>
      <c r="DH574" s="43"/>
      <c r="DI574" s="43"/>
      <c r="DJ574" s="43"/>
      <c r="DK574" s="43"/>
      <c r="DL574" s="43"/>
      <c r="DM574" s="43"/>
      <c r="DN574" s="43"/>
      <c r="DO574" s="43"/>
      <c r="DP574" s="43"/>
      <c r="DQ574" s="43"/>
      <c r="DR574" s="43"/>
      <c r="DS574" s="43"/>
      <c r="DT574" s="43"/>
      <c r="DU574" s="43"/>
      <c r="DV574" s="43"/>
      <c r="DW574" s="43"/>
      <c r="DX574" s="43"/>
      <c r="DY574" s="43"/>
      <c r="DZ574" s="43"/>
      <c r="EA574" s="43"/>
      <c r="EB574" s="43"/>
      <c r="EC574" s="43"/>
      <c r="ED574" s="43"/>
      <c r="EE574" s="43"/>
      <c r="EF574" s="43"/>
      <c r="EG574" s="43"/>
      <c r="EH574" s="43"/>
      <c r="EI574" s="43"/>
      <c r="EJ574" s="43"/>
      <c r="EK574" s="43"/>
      <c r="EL574" s="43"/>
    </row>
    <row r="575" spans="88:142" s="1" customFormat="1" x14ac:dyDescent="0.3">
      <c r="CJ575" s="1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5"/>
      <c r="CY575" s="43"/>
      <c r="CZ575" s="43"/>
      <c r="DA575" s="43"/>
      <c r="DB575" s="43"/>
      <c r="DC575" s="43"/>
      <c r="DD575" s="43"/>
      <c r="DE575" s="43"/>
      <c r="DF575" s="43"/>
      <c r="DG575" s="43"/>
      <c r="DH575" s="43"/>
      <c r="DI575" s="43"/>
      <c r="DJ575" s="43"/>
      <c r="DK575" s="43"/>
      <c r="DL575" s="43"/>
      <c r="DM575" s="43"/>
      <c r="DN575" s="43"/>
      <c r="DO575" s="43"/>
      <c r="DP575" s="43"/>
      <c r="DQ575" s="43"/>
      <c r="DR575" s="43"/>
      <c r="DS575" s="43"/>
      <c r="DT575" s="43"/>
      <c r="DU575" s="43"/>
      <c r="DV575" s="43"/>
      <c r="DW575" s="43"/>
      <c r="DX575" s="43"/>
      <c r="DY575" s="43"/>
      <c r="DZ575" s="43"/>
      <c r="EA575" s="43"/>
      <c r="EB575" s="43"/>
      <c r="EC575" s="43"/>
      <c r="ED575" s="43"/>
      <c r="EE575" s="43"/>
      <c r="EF575" s="43"/>
      <c r="EG575" s="43"/>
      <c r="EH575" s="43"/>
      <c r="EI575" s="43"/>
      <c r="EJ575" s="43"/>
      <c r="EK575" s="43"/>
      <c r="EL575" s="43"/>
    </row>
    <row r="576" spans="88:142" s="1" customFormat="1" x14ac:dyDescent="0.3">
      <c r="CJ576" s="1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5"/>
      <c r="CY576" s="43"/>
      <c r="CZ576" s="43"/>
      <c r="DA576" s="43"/>
      <c r="DB576" s="43"/>
      <c r="DC576" s="43"/>
      <c r="DD576" s="43"/>
      <c r="DE576" s="43"/>
      <c r="DF576" s="43"/>
      <c r="DG576" s="43"/>
      <c r="DH576" s="43"/>
      <c r="DI576" s="43"/>
      <c r="DJ576" s="43"/>
      <c r="DK576" s="43"/>
      <c r="DL576" s="43"/>
      <c r="DM576" s="43"/>
      <c r="DN576" s="43"/>
      <c r="DO576" s="43"/>
      <c r="DP576" s="43"/>
      <c r="DQ576" s="43"/>
      <c r="DR576" s="43"/>
      <c r="DS576" s="43"/>
      <c r="DT576" s="43"/>
      <c r="DU576" s="43"/>
      <c r="DV576" s="43"/>
      <c r="DW576" s="43"/>
      <c r="DX576" s="43"/>
      <c r="DY576" s="43"/>
      <c r="DZ576" s="43"/>
      <c r="EA576" s="43"/>
      <c r="EB576" s="43"/>
      <c r="EC576" s="43"/>
      <c r="ED576" s="43"/>
      <c r="EE576" s="43"/>
      <c r="EF576" s="43"/>
      <c r="EG576" s="43"/>
      <c r="EH576" s="43"/>
      <c r="EI576" s="43"/>
      <c r="EJ576" s="43"/>
      <c r="EK576" s="43"/>
      <c r="EL576" s="43"/>
    </row>
    <row r="577" spans="88:142" s="1" customFormat="1" x14ac:dyDescent="0.3">
      <c r="CJ577" s="1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5"/>
      <c r="CY577" s="43"/>
      <c r="CZ577" s="43"/>
      <c r="DA577" s="43"/>
      <c r="DB577" s="43"/>
      <c r="DC577" s="43"/>
      <c r="DD577" s="43"/>
      <c r="DE577" s="43"/>
      <c r="DF577" s="43"/>
      <c r="DG577" s="43"/>
      <c r="DH577" s="43"/>
      <c r="DI577" s="43"/>
      <c r="DJ577" s="43"/>
      <c r="DK577" s="43"/>
      <c r="DL577" s="43"/>
      <c r="DM577" s="43"/>
      <c r="DN577" s="43"/>
      <c r="DO577" s="43"/>
      <c r="DP577" s="43"/>
      <c r="DQ577" s="43"/>
      <c r="DR577" s="43"/>
      <c r="DS577" s="43"/>
      <c r="DT577" s="43"/>
      <c r="DU577" s="43"/>
      <c r="DV577" s="43"/>
      <c r="DW577" s="43"/>
      <c r="DX577" s="43"/>
      <c r="DY577" s="43"/>
      <c r="DZ577" s="43"/>
      <c r="EA577" s="43"/>
      <c r="EB577" s="43"/>
      <c r="EC577" s="43"/>
      <c r="ED577" s="43"/>
      <c r="EE577" s="43"/>
      <c r="EF577" s="43"/>
      <c r="EG577" s="43"/>
      <c r="EH577" s="43"/>
      <c r="EI577" s="43"/>
      <c r="EJ577" s="43"/>
      <c r="EK577" s="43"/>
      <c r="EL577" s="43"/>
    </row>
    <row r="578" spans="88:142" s="1" customFormat="1" x14ac:dyDescent="0.3">
      <c r="CJ578" s="1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5"/>
      <c r="CY578" s="43"/>
      <c r="CZ578" s="43"/>
      <c r="DA578" s="43"/>
      <c r="DB578" s="43"/>
      <c r="DC578" s="43"/>
      <c r="DD578" s="43"/>
      <c r="DE578" s="43"/>
      <c r="DF578" s="43"/>
      <c r="DG578" s="43"/>
      <c r="DH578" s="43"/>
      <c r="DI578" s="43"/>
      <c r="DJ578" s="43"/>
      <c r="DK578" s="43"/>
      <c r="DL578" s="43"/>
      <c r="DM578" s="43"/>
      <c r="DN578" s="43"/>
      <c r="DO578" s="43"/>
      <c r="DP578" s="43"/>
      <c r="DQ578" s="43"/>
      <c r="DR578" s="43"/>
      <c r="DS578" s="43"/>
      <c r="DT578" s="43"/>
      <c r="DU578" s="43"/>
      <c r="DV578" s="43"/>
      <c r="DW578" s="43"/>
      <c r="DX578" s="43"/>
      <c r="DY578" s="43"/>
      <c r="DZ578" s="43"/>
      <c r="EA578" s="43"/>
      <c r="EB578" s="43"/>
      <c r="EC578" s="43"/>
      <c r="ED578" s="43"/>
      <c r="EE578" s="43"/>
      <c r="EF578" s="43"/>
      <c r="EG578" s="43"/>
      <c r="EH578" s="43"/>
      <c r="EI578" s="43"/>
      <c r="EJ578" s="43"/>
      <c r="EK578" s="43"/>
      <c r="EL578" s="43"/>
    </row>
    <row r="579" spans="88:142" s="1" customFormat="1" x14ac:dyDescent="0.3">
      <c r="CJ579" s="1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5"/>
      <c r="CY579" s="43"/>
      <c r="CZ579" s="43"/>
      <c r="DA579" s="43"/>
      <c r="DB579" s="43"/>
      <c r="DC579" s="43"/>
      <c r="DD579" s="43"/>
      <c r="DE579" s="43"/>
      <c r="DF579" s="43"/>
      <c r="DG579" s="43"/>
      <c r="DH579" s="43"/>
      <c r="DI579" s="43"/>
      <c r="DJ579" s="43"/>
      <c r="DK579" s="43"/>
      <c r="DL579" s="43"/>
      <c r="DM579" s="43"/>
      <c r="DN579" s="43"/>
      <c r="DO579" s="43"/>
      <c r="DP579" s="43"/>
      <c r="DQ579" s="43"/>
      <c r="DR579" s="43"/>
      <c r="DS579" s="43"/>
      <c r="DT579" s="43"/>
      <c r="DU579" s="43"/>
      <c r="DV579" s="43"/>
      <c r="DW579" s="43"/>
      <c r="DX579" s="43"/>
      <c r="DY579" s="43"/>
      <c r="DZ579" s="43"/>
      <c r="EA579" s="43"/>
      <c r="EB579" s="43"/>
      <c r="EC579" s="43"/>
      <c r="ED579" s="43"/>
      <c r="EE579" s="43"/>
      <c r="EF579" s="43"/>
      <c r="EG579" s="43"/>
      <c r="EH579" s="43"/>
      <c r="EI579" s="43"/>
      <c r="EJ579" s="43"/>
      <c r="EK579" s="43"/>
      <c r="EL579" s="43"/>
    </row>
    <row r="580" spans="88:142" s="1" customFormat="1" x14ac:dyDescent="0.3">
      <c r="CJ580" s="1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5"/>
      <c r="CY580" s="43"/>
      <c r="CZ580" s="43"/>
      <c r="DA580" s="43"/>
      <c r="DB580" s="43"/>
      <c r="DC580" s="43"/>
      <c r="DD580" s="43"/>
      <c r="DE580" s="43"/>
      <c r="DF580" s="43"/>
      <c r="DG580" s="43"/>
      <c r="DH580" s="43"/>
      <c r="DI580" s="43"/>
      <c r="DJ580" s="43"/>
      <c r="DK580" s="43"/>
      <c r="DL580" s="43"/>
      <c r="DM580" s="43"/>
      <c r="DN580" s="43"/>
      <c r="DO580" s="43"/>
      <c r="DP580" s="43"/>
      <c r="DQ580" s="43"/>
      <c r="DR580" s="43"/>
      <c r="DS580" s="43"/>
      <c r="DT580" s="43"/>
      <c r="DU580" s="43"/>
      <c r="DV580" s="43"/>
      <c r="DW580" s="43"/>
      <c r="DX580" s="43"/>
      <c r="DY580" s="43"/>
      <c r="DZ580" s="43"/>
      <c r="EA580" s="43"/>
      <c r="EB580" s="43"/>
      <c r="EC580" s="43"/>
      <c r="ED580" s="43"/>
      <c r="EE580" s="43"/>
      <c r="EF580" s="43"/>
      <c r="EG580" s="43"/>
      <c r="EH580" s="43"/>
      <c r="EI580" s="43"/>
      <c r="EJ580" s="43"/>
      <c r="EK580" s="43"/>
      <c r="EL580" s="43"/>
    </row>
    <row r="581" spans="88:142" s="1" customFormat="1" x14ac:dyDescent="0.3">
      <c r="CJ581" s="1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5"/>
      <c r="CY581" s="43"/>
      <c r="CZ581" s="43"/>
      <c r="DA581" s="43"/>
      <c r="DB581" s="43"/>
      <c r="DC581" s="43"/>
      <c r="DD581" s="43"/>
      <c r="DE581" s="43"/>
      <c r="DF581" s="43"/>
      <c r="DG581" s="43"/>
      <c r="DH581" s="43"/>
      <c r="DI581" s="43"/>
      <c r="DJ581" s="43"/>
      <c r="DK581" s="43"/>
      <c r="DL581" s="43"/>
      <c r="DM581" s="43"/>
      <c r="DN581" s="43"/>
      <c r="DO581" s="43"/>
      <c r="DP581" s="43"/>
      <c r="DQ581" s="43"/>
      <c r="DR581" s="43"/>
      <c r="DS581" s="43"/>
      <c r="DT581" s="43"/>
      <c r="DU581" s="43"/>
      <c r="DV581" s="43"/>
      <c r="DW581" s="43"/>
      <c r="DX581" s="43"/>
      <c r="DY581" s="43"/>
      <c r="DZ581" s="43"/>
      <c r="EA581" s="43"/>
      <c r="EB581" s="43"/>
      <c r="EC581" s="43"/>
      <c r="ED581" s="43"/>
      <c r="EE581" s="43"/>
      <c r="EF581" s="43"/>
      <c r="EG581" s="43"/>
      <c r="EH581" s="43"/>
      <c r="EI581" s="43"/>
      <c r="EJ581" s="43"/>
      <c r="EK581" s="43"/>
      <c r="EL581" s="43"/>
    </row>
    <row r="582" spans="88:142" s="1" customFormat="1" x14ac:dyDescent="0.3">
      <c r="CJ582" s="1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5"/>
      <c r="CY582" s="43"/>
      <c r="CZ582" s="43"/>
      <c r="DA582" s="43"/>
      <c r="DB582" s="43"/>
      <c r="DC582" s="43"/>
      <c r="DD582" s="43"/>
      <c r="DE582" s="43"/>
      <c r="DF582" s="43"/>
      <c r="DG582" s="43"/>
      <c r="DH582" s="43"/>
      <c r="DI582" s="43"/>
      <c r="DJ582" s="43"/>
      <c r="DK582" s="43"/>
      <c r="DL582" s="43"/>
      <c r="DM582" s="43"/>
      <c r="DN582" s="43"/>
      <c r="DO582" s="43"/>
      <c r="DP582" s="43"/>
      <c r="DQ582" s="43"/>
      <c r="DR582" s="43"/>
      <c r="DS582" s="43"/>
      <c r="DT582" s="43"/>
      <c r="DU582" s="43"/>
      <c r="DV582" s="43"/>
      <c r="DW582" s="43"/>
      <c r="DX582" s="43"/>
      <c r="DY582" s="43"/>
      <c r="DZ582" s="43"/>
      <c r="EA582" s="43"/>
      <c r="EB582" s="43"/>
      <c r="EC582" s="43"/>
      <c r="ED582" s="43"/>
      <c r="EE582" s="43"/>
      <c r="EF582" s="43"/>
      <c r="EG582" s="43"/>
      <c r="EH582" s="43"/>
      <c r="EI582" s="43"/>
      <c r="EJ582" s="43"/>
      <c r="EK582" s="43"/>
      <c r="EL582" s="43"/>
    </row>
    <row r="583" spans="88:142" s="1" customFormat="1" x14ac:dyDescent="0.3">
      <c r="CJ583" s="1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5"/>
      <c r="CY583" s="43"/>
      <c r="CZ583" s="43"/>
      <c r="DA583" s="43"/>
      <c r="DB583" s="43"/>
      <c r="DC583" s="43"/>
      <c r="DD583" s="43"/>
      <c r="DE583" s="43"/>
      <c r="DF583" s="43"/>
      <c r="DG583" s="43"/>
      <c r="DH583" s="43"/>
      <c r="DI583" s="43"/>
      <c r="DJ583" s="43"/>
      <c r="DK583" s="43"/>
      <c r="DL583" s="43"/>
      <c r="DM583" s="43"/>
      <c r="DN583" s="43"/>
      <c r="DO583" s="43"/>
      <c r="DP583" s="43"/>
      <c r="DQ583" s="43"/>
      <c r="DR583" s="43"/>
      <c r="DS583" s="43"/>
      <c r="DT583" s="43"/>
      <c r="DU583" s="43"/>
      <c r="DV583" s="43"/>
      <c r="DW583" s="43"/>
      <c r="DX583" s="43"/>
      <c r="DY583" s="43"/>
      <c r="DZ583" s="43"/>
      <c r="EA583" s="43"/>
      <c r="EB583" s="43"/>
      <c r="EC583" s="43"/>
      <c r="ED583" s="43"/>
      <c r="EE583" s="43"/>
      <c r="EF583" s="43"/>
      <c r="EG583" s="43"/>
      <c r="EH583" s="43"/>
      <c r="EI583" s="43"/>
      <c r="EJ583" s="43"/>
      <c r="EK583" s="43"/>
      <c r="EL583" s="43"/>
    </row>
    <row r="584" spans="88:142" s="1" customFormat="1" x14ac:dyDescent="0.3">
      <c r="CJ584" s="1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5"/>
      <c r="CY584" s="43"/>
      <c r="CZ584" s="43"/>
      <c r="DA584" s="43"/>
      <c r="DB584" s="43"/>
      <c r="DC584" s="43"/>
      <c r="DD584" s="43"/>
      <c r="DE584" s="43"/>
      <c r="DF584" s="43"/>
      <c r="DG584" s="43"/>
      <c r="DH584" s="43"/>
      <c r="DI584" s="43"/>
      <c r="DJ584" s="43"/>
      <c r="DK584" s="43"/>
      <c r="DL584" s="43"/>
      <c r="DM584" s="43"/>
      <c r="DN584" s="43"/>
      <c r="DO584" s="43"/>
      <c r="DP584" s="43"/>
      <c r="DQ584" s="43"/>
      <c r="DR584" s="43"/>
      <c r="DS584" s="43"/>
      <c r="DT584" s="43"/>
      <c r="DU584" s="43"/>
      <c r="DV584" s="43"/>
      <c r="DW584" s="43"/>
      <c r="DX584" s="43"/>
      <c r="DY584" s="43"/>
      <c r="DZ584" s="43"/>
      <c r="EA584" s="43"/>
      <c r="EB584" s="43"/>
      <c r="EC584" s="43"/>
      <c r="ED584" s="43"/>
      <c r="EE584" s="43"/>
      <c r="EF584" s="43"/>
      <c r="EG584" s="43"/>
      <c r="EH584" s="43"/>
      <c r="EI584" s="43"/>
      <c r="EJ584" s="43"/>
      <c r="EK584" s="43"/>
      <c r="EL584" s="43"/>
    </row>
    <row r="585" spans="88:142" s="1" customFormat="1" x14ac:dyDescent="0.3">
      <c r="CJ585" s="1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5"/>
      <c r="CY585" s="43"/>
      <c r="CZ585" s="43"/>
      <c r="DA585" s="43"/>
      <c r="DB585" s="43"/>
      <c r="DC585" s="43"/>
      <c r="DD585" s="43"/>
      <c r="DE585" s="43"/>
      <c r="DF585" s="43"/>
      <c r="DG585" s="43"/>
      <c r="DH585" s="43"/>
      <c r="DI585" s="43"/>
      <c r="DJ585" s="43"/>
      <c r="DK585" s="43"/>
      <c r="DL585" s="43"/>
      <c r="DM585" s="43"/>
      <c r="DN585" s="43"/>
      <c r="DO585" s="43"/>
      <c r="DP585" s="43"/>
      <c r="DQ585" s="43"/>
      <c r="DR585" s="43"/>
      <c r="DS585" s="43"/>
      <c r="DT585" s="43"/>
      <c r="DU585" s="43"/>
      <c r="DV585" s="43"/>
      <c r="DW585" s="43"/>
      <c r="DX585" s="43"/>
      <c r="DY585" s="43"/>
      <c r="DZ585" s="43"/>
      <c r="EA585" s="43"/>
      <c r="EB585" s="43"/>
      <c r="EC585" s="43"/>
      <c r="ED585" s="43"/>
      <c r="EE585" s="43"/>
      <c r="EF585" s="43"/>
      <c r="EG585" s="43"/>
      <c r="EH585" s="43"/>
      <c r="EI585" s="43"/>
      <c r="EJ585" s="43"/>
      <c r="EK585" s="43"/>
      <c r="EL585" s="43"/>
    </row>
    <row r="586" spans="88:142" s="1" customFormat="1" x14ac:dyDescent="0.3">
      <c r="CJ586" s="1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5"/>
      <c r="CY586" s="43"/>
      <c r="CZ586" s="43"/>
      <c r="DA586" s="43"/>
      <c r="DB586" s="43"/>
      <c r="DC586" s="43"/>
      <c r="DD586" s="43"/>
      <c r="DE586" s="43"/>
      <c r="DF586" s="43"/>
      <c r="DG586" s="43"/>
      <c r="DH586" s="43"/>
      <c r="DI586" s="43"/>
      <c r="DJ586" s="43"/>
      <c r="DK586" s="43"/>
      <c r="DL586" s="43"/>
      <c r="DM586" s="43"/>
      <c r="DN586" s="43"/>
      <c r="DO586" s="43"/>
      <c r="DP586" s="43"/>
      <c r="DQ586" s="43"/>
      <c r="DR586" s="43"/>
      <c r="DS586" s="43"/>
      <c r="DT586" s="43"/>
      <c r="DU586" s="43"/>
      <c r="DV586" s="43"/>
      <c r="DW586" s="43"/>
      <c r="DX586" s="43"/>
      <c r="DY586" s="43"/>
      <c r="DZ586" s="43"/>
      <c r="EA586" s="43"/>
      <c r="EB586" s="43"/>
      <c r="EC586" s="43"/>
      <c r="ED586" s="43"/>
      <c r="EE586" s="43"/>
      <c r="EF586" s="43"/>
      <c r="EG586" s="43"/>
      <c r="EH586" s="43"/>
      <c r="EI586" s="43"/>
      <c r="EJ586" s="43"/>
      <c r="EK586" s="43"/>
      <c r="EL586" s="43"/>
    </row>
    <row r="587" spans="88:142" s="1" customFormat="1" x14ac:dyDescent="0.3">
      <c r="CJ587" s="1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5"/>
      <c r="CY587" s="43"/>
      <c r="CZ587" s="43"/>
      <c r="DA587" s="43"/>
      <c r="DB587" s="43"/>
      <c r="DC587" s="43"/>
      <c r="DD587" s="43"/>
      <c r="DE587" s="43"/>
      <c r="DF587" s="43"/>
      <c r="DG587" s="43"/>
      <c r="DH587" s="43"/>
      <c r="DI587" s="43"/>
      <c r="DJ587" s="43"/>
      <c r="DK587" s="43"/>
      <c r="DL587" s="43"/>
      <c r="DM587" s="43"/>
      <c r="DN587" s="43"/>
      <c r="DO587" s="43"/>
      <c r="DP587" s="43"/>
      <c r="DQ587" s="43"/>
      <c r="DR587" s="43"/>
      <c r="DS587" s="43"/>
      <c r="DT587" s="43"/>
      <c r="DU587" s="43"/>
      <c r="DV587" s="43"/>
      <c r="DW587" s="43"/>
      <c r="DX587" s="43"/>
      <c r="DY587" s="43"/>
      <c r="DZ587" s="43"/>
      <c r="EA587" s="43"/>
      <c r="EB587" s="43"/>
      <c r="EC587" s="43"/>
      <c r="ED587" s="43"/>
      <c r="EE587" s="43"/>
      <c r="EF587" s="43"/>
      <c r="EG587" s="43"/>
      <c r="EH587" s="43"/>
      <c r="EI587" s="43"/>
      <c r="EJ587" s="43"/>
      <c r="EK587" s="43"/>
      <c r="EL587" s="43"/>
    </row>
    <row r="588" spans="88:142" s="1" customFormat="1" x14ac:dyDescent="0.3">
      <c r="CJ588" s="1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5"/>
      <c r="CY588" s="43"/>
      <c r="CZ588" s="43"/>
      <c r="DA588" s="43"/>
      <c r="DB588" s="43"/>
      <c r="DC588" s="43"/>
      <c r="DD588" s="43"/>
      <c r="DE588" s="43"/>
      <c r="DF588" s="43"/>
      <c r="DG588" s="43"/>
      <c r="DH588" s="43"/>
      <c r="DI588" s="43"/>
      <c r="DJ588" s="43"/>
      <c r="DK588" s="43"/>
      <c r="DL588" s="43"/>
      <c r="DM588" s="43"/>
      <c r="DN588" s="43"/>
      <c r="DO588" s="43"/>
      <c r="DP588" s="43"/>
      <c r="DQ588" s="43"/>
      <c r="DR588" s="43"/>
      <c r="DS588" s="43"/>
      <c r="DT588" s="43"/>
      <c r="DU588" s="43"/>
      <c r="DV588" s="43"/>
      <c r="DW588" s="43"/>
      <c r="DX588" s="43"/>
      <c r="DY588" s="43"/>
      <c r="DZ588" s="43"/>
      <c r="EA588" s="43"/>
      <c r="EB588" s="43"/>
      <c r="EC588" s="43"/>
      <c r="ED588" s="43"/>
      <c r="EE588" s="43"/>
      <c r="EF588" s="43"/>
      <c r="EG588" s="43"/>
      <c r="EH588" s="43"/>
      <c r="EI588" s="43"/>
      <c r="EJ588" s="43"/>
      <c r="EK588" s="43"/>
      <c r="EL588" s="43"/>
    </row>
    <row r="589" spans="88:142" s="1" customFormat="1" x14ac:dyDescent="0.3">
      <c r="CJ589" s="1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5"/>
      <c r="CY589" s="43"/>
      <c r="CZ589" s="43"/>
      <c r="DA589" s="43"/>
      <c r="DB589" s="43"/>
      <c r="DC589" s="43"/>
      <c r="DD589" s="43"/>
      <c r="DE589" s="43"/>
      <c r="DF589" s="43"/>
      <c r="DG589" s="43"/>
      <c r="DH589" s="43"/>
      <c r="DI589" s="43"/>
      <c r="DJ589" s="43"/>
      <c r="DK589" s="43"/>
      <c r="DL589" s="43"/>
      <c r="DM589" s="43"/>
      <c r="DN589" s="43"/>
      <c r="DO589" s="43"/>
      <c r="DP589" s="43"/>
      <c r="DQ589" s="43"/>
      <c r="DR589" s="43"/>
      <c r="DS589" s="43"/>
      <c r="DT589" s="43"/>
      <c r="DU589" s="43"/>
      <c r="DV589" s="43"/>
      <c r="DW589" s="43"/>
      <c r="DX589" s="43"/>
      <c r="DY589" s="43"/>
      <c r="DZ589" s="43"/>
      <c r="EA589" s="43"/>
      <c r="EB589" s="43"/>
      <c r="EC589" s="43"/>
      <c r="ED589" s="43"/>
      <c r="EE589" s="43"/>
      <c r="EF589" s="43"/>
      <c r="EG589" s="43"/>
      <c r="EH589" s="43"/>
      <c r="EI589" s="43"/>
      <c r="EJ589" s="43"/>
      <c r="EK589" s="43"/>
      <c r="EL589" s="43"/>
    </row>
    <row r="590" spans="88:142" s="1" customFormat="1" x14ac:dyDescent="0.3">
      <c r="CJ590" s="1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5"/>
      <c r="CY590" s="43"/>
      <c r="CZ590" s="43"/>
      <c r="DA590" s="43"/>
      <c r="DB590" s="43"/>
      <c r="DC590" s="43"/>
      <c r="DD590" s="43"/>
      <c r="DE590" s="43"/>
      <c r="DF590" s="43"/>
      <c r="DG590" s="43"/>
      <c r="DH590" s="43"/>
      <c r="DI590" s="43"/>
      <c r="DJ590" s="43"/>
      <c r="DK590" s="43"/>
      <c r="DL590" s="43"/>
      <c r="DM590" s="43"/>
      <c r="DN590" s="43"/>
      <c r="DO590" s="43"/>
      <c r="DP590" s="43"/>
      <c r="DQ590" s="43"/>
      <c r="DR590" s="43"/>
      <c r="DS590" s="43"/>
      <c r="DT590" s="43"/>
      <c r="DU590" s="43"/>
      <c r="DV590" s="43"/>
      <c r="DW590" s="43"/>
      <c r="DX590" s="43"/>
      <c r="DY590" s="43"/>
      <c r="DZ590" s="43"/>
      <c r="EA590" s="43"/>
      <c r="EB590" s="43"/>
      <c r="EC590" s="43"/>
      <c r="ED590" s="43"/>
      <c r="EE590" s="43"/>
      <c r="EF590" s="43"/>
      <c r="EG590" s="43"/>
      <c r="EH590" s="43"/>
      <c r="EI590" s="43"/>
      <c r="EJ590" s="43"/>
      <c r="EK590" s="43"/>
      <c r="EL590" s="43"/>
    </row>
    <row r="591" spans="88:142" s="1" customFormat="1" x14ac:dyDescent="0.3">
      <c r="CJ591" s="1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5"/>
      <c r="CY591" s="43"/>
      <c r="CZ591" s="43"/>
      <c r="DA591" s="43"/>
      <c r="DB591" s="43"/>
      <c r="DC591" s="43"/>
      <c r="DD591" s="43"/>
      <c r="DE591" s="43"/>
      <c r="DF591" s="43"/>
      <c r="DG591" s="43"/>
      <c r="DH591" s="43"/>
      <c r="DI591" s="43"/>
      <c r="DJ591" s="43"/>
      <c r="DK591" s="43"/>
      <c r="DL591" s="43"/>
      <c r="DM591" s="43"/>
      <c r="DN591" s="43"/>
      <c r="DO591" s="43"/>
      <c r="DP591" s="43"/>
      <c r="DQ591" s="43"/>
      <c r="DR591" s="43"/>
      <c r="DS591" s="43"/>
      <c r="DT591" s="43"/>
      <c r="DU591" s="43"/>
      <c r="DV591" s="43"/>
      <c r="DW591" s="43"/>
      <c r="DX591" s="43"/>
      <c r="DY591" s="43"/>
      <c r="DZ591" s="43"/>
      <c r="EA591" s="43"/>
      <c r="EB591" s="43"/>
      <c r="EC591" s="43"/>
      <c r="ED591" s="43"/>
      <c r="EE591" s="43"/>
      <c r="EF591" s="43"/>
      <c r="EG591" s="43"/>
      <c r="EH591" s="43"/>
      <c r="EI591" s="43"/>
      <c r="EJ591" s="43"/>
      <c r="EK591" s="43"/>
      <c r="EL591" s="43"/>
    </row>
    <row r="592" spans="88:142" s="1" customFormat="1" x14ac:dyDescent="0.3">
      <c r="CJ592" s="1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5"/>
      <c r="CY592" s="43"/>
      <c r="CZ592" s="43"/>
      <c r="DA592" s="43"/>
      <c r="DB592" s="43"/>
      <c r="DC592" s="43"/>
      <c r="DD592" s="43"/>
      <c r="DE592" s="43"/>
      <c r="DF592" s="43"/>
      <c r="DG592" s="43"/>
      <c r="DH592" s="43"/>
      <c r="DI592" s="43"/>
      <c r="DJ592" s="43"/>
      <c r="DK592" s="43"/>
      <c r="DL592" s="43"/>
      <c r="DM592" s="43"/>
      <c r="DN592" s="43"/>
      <c r="DO592" s="43"/>
      <c r="DP592" s="43"/>
      <c r="DQ592" s="43"/>
      <c r="DR592" s="43"/>
      <c r="DS592" s="43"/>
      <c r="DT592" s="43"/>
      <c r="DU592" s="43"/>
      <c r="DV592" s="43"/>
      <c r="DW592" s="43"/>
      <c r="DX592" s="43"/>
      <c r="DY592" s="43"/>
      <c r="DZ592" s="43"/>
      <c r="EA592" s="43"/>
      <c r="EB592" s="43"/>
      <c r="EC592" s="43"/>
      <c r="ED592" s="43"/>
      <c r="EE592" s="43"/>
      <c r="EF592" s="43"/>
      <c r="EG592" s="43"/>
      <c r="EH592" s="43"/>
      <c r="EI592" s="43"/>
      <c r="EJ592" s="43"/>
      <c r="EK592" s="43"/>
      <c r="EL592" s="43"/>
    </row>
    <row r="593" spans="88:142" s="1" customFormat="1" x14ac:dyDescent="0.3">
      <c r="CJ593" s="1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5"/>
      <c r="CY593" s="43"/>
      <c r="CZ593" s="43"/>
      <c r="DA593" s="43"/>
      <c r="DB593" s="43"/>
      <c r="DC593" s="43"/>
      <c r="DD593" s="43"/>
      <c r="DE593" s="43"/>
      <c r="DF593" s="43"/>
      <c r="DG593" s="43"/>
      <c r="DH593" s="43"/>
      <c r="DI593" s="43"/>
      <c r="DJ593" s="43"/>
      <c r="DK593" s="43"/>
      <c r="DL593" s="43"/>
      <c r="DM593" s="43"/>
      <c r="DN593" s="43"/>
      <c r="DO593" s="43"/>
      <c r="DP593" s="43"/>
      <c r="DQ593" s="43"/>
      <c r="DR593" s="43"/>
      <c r="DS593" s="43"/>
      <c r="DT593" s="43"/>
      <c r="DU593" s="43"/>
      <c r="DV593" s="43"/>
      <c r="DW593" s="43"/>
      <c r="DX593" s="43"/>
      <c r="DY593" s="43"/>
      <c r="DZ593" s="43"/>
      <c r="EA593" s="43"/>
      <c r="EB593" s="43"/>
      <c r="EC593" s="43"/>
      <c r="ED593" s="43"/>
      <c r="EE593" s="43"/>
      <c r="EF593" s="43"/>
      <c r="EG593" s="43"/>
      <c r="EH593" s="43"/>
      <c r="EI593" s="43"/>
      <c r="EJ593" s="43"/>
      <c r="EK593" s="43"/>
      <c r="EL593" s="43"/>
    </row>
    <row r="594" spans="88:142" s="1" customFormat="1" x14ac:dyDescent="0.3">
      <c r="CJ594" s="1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5"/>
      <c r="CY594" s="43"/>
      <c r="CZ594" s="43"/>
      <c r="DA594" s="43"/>
      <c r="DB594" s="43"/>
      <c r="DC594" s="43"/>
      <c r="DD594" s="43"/>
      <c r="DE594" s="43"/>
      <c r="DF594" s="43"/>
      <c r="DG594" s="43"/>
      <c r="DH594" s="43"/>
      <c r="DI594" s="43"/>
      <c r="DJ594" s="43"/>
      <c r="DK594" s="43"/>
      <c r="DL594" s="43"/>
      <c r="DM594" s="43"/>
      <c r="DN594" s="43"/>
      <c r="DO594" s="43"/>
      <c r="DP594" s="43"/>
      <c r="DQ594" s="43"/>
      <c r="DR594" s="43"/>
      <c r="DS594" s="43"/>
      <c r="DT594" s="43"/>
      <c r="DU594" s="43"/>
      <c r="DV594" s="43"/>
      <c r="DW594" s="43"/>
      <c r="DX594" s="43"/>
      <c r="DY594" s="43"/>
      <c r="DZ594" s="43"/>
      <c r="EA594" s="43"/>
      <c r="EB594" s="43"/>
      <c r="EC594" s="43"/>
      <c r="ED594" s="43"/>
      <c r="EE594" s="43"/>
      <c r="EF594" s="43"/>
      <c r="EG594" s="43"/>
      <c r="EH594" s="43"/>
      <c r="EI594" s="43"/>
      <c r="EJ594" s="43"/>
      <c r="EK594" s="43"/>
      <c r="EL594" s="43"/>
    </row>
    <row r="595" spans="88:142" s="1" customFormat="1" x14ac:dyDescent="0.3">
      <c r="CJ595" s="13"/>
      <c r="CK595" s="43"/>
      <c r="CL595" s="43"/>
      <c r="CM595" s="43"/>
      <c r="CN595" s="43"/>
      <c r="CO595" s="43"/>
      <c r="CP595" s="43"/>
      <c r="CQ595" s="43"/>
      <c r="CR595" s="43"/>
      <c r="CS595" s="43"/>
      <c r="CT595" s="43"/>
      <c r="CU595" s="43"/>
      <c r="CV595" s="43"/>
      <c r="CW595" s="43"/>
      <c r="CX595" s="45"/>
      <c r="CY595" s="43"/>
      <c r="CZ595" s="43"/>
      <c r="DA595" s="43"/>
      <c r="DB595" s="43"/>
      <c r="DC595" s="43"/>
      <c r="DD595" s="43"/>
      <c r="DE595" s="43"/>
      <c r="DF595" s="43"/>
      <c r="DG595" s="43"/>
      <c r="DH595" s="43"/>
      <c r="DI595" s="43"/>
      <c r="DJ595" s="43"/>
      <c r="DK595" s="43"/>
      <c r="DL595" s="43"/>
      <c r="DM595" s="43"/>
      <c r="DN595" s="43"/>
      <c r="DO595" s="43"/>
      <c r="DP595" s="43"/>
      <c r="DQ595" s="43"/>
      <c r="DR595" s="43"/>
      <c r="DS595" s="43"/>
      <c r="DT595" s="43"/>
      <c r="DU595" s="43"/>
      <c r="DV595" s="43"/>
      <c r="DW595" s="43"/>
      <c r="DX595" s="43"/>
      <c r="DY595" s="43"/>
      <c r="DZ595" s="43"/>
      <c r="EA595" s="43"/>
      <c r="EB595" s="43"/>
      <c r="EC595" s="43"/>
      <c r="ED595" s="43"/>
      <c r="EE595" s="43"/>
      <c r="EF595" s="43"/>
      <c r="EG595" s="43"/>
      <c r="EH595" s="43"/>
      <c r="EI595" s="43"/>
      <c r="EJ595" s="43"/>
      <c r="EK595" s="43"/>
      <c r="EL595" s="43"/>
    </row>
    <row r="596" spans="88:142" s="1" customFormat="1" x14ac:dyDescent="0.3">
      <c r="CJ596" s="13"/>
      <c r="CK596" s="43"/>
      <c r="CL596" s="43"/>
      <c r="CM596" s="43"/>
      <c r="CN596" s="43"/>
      <c r="CO596" s="43"/>
      <c r="CP596" s="43"/>
      <c r="CQ596" s="43"/>
      <c r="CR596" s="43"/>
      <c r="CS596" s="43"/>
      <c r="CT596" s="43"/>
      <c r="CU596" s="43"/>
      <c r="CV596" s="43"/>
      <c r="CW596" s="43"/>
      <c r="CX596" s="45"/>
      <c r="CY596" s="43"/>
      <c r="CZ596" s="43"/>
      <c r="DA596" s="43"/>
      <c r="DB596" s="43"/>
      <c r="DC596" s="43"/>
      <c r="DD596" s="43"/>
      <c r="DE596" s="43"/>
      <c r="DF596" s="43"/>
      <c r="DG596" s="43"/>
      <c r="DH596" s="43"/>
      <c r="DI596" s="43"/>
      <c r="DJ596" s="43"/>
      <c r="DK596" s="43"/>
      <c r="DL596" s="43"/>
      <c r="DM596" s="43"/>
      <c r="DN596" s="43"/>
      <c r="DO596" s="43"/>
      <c r="DP596" s="43"/>
      <c r="DQ596" s="43"/>
      <c r="DR596" s="43"/>
      <c r="DS596" s="43"/>
      <c r="DT596" s="43"/>
      <c r="DU596" s="43"/>
      <c r="DV596" s="43"/>
      <c r="DW596" s="43"/>
      <c r="DX596" s="43"/>
      <c r="DY596" s="43"/>
      <c r="DZ596" s="43"/>
      <c r="EA596" s="43"/>
      <c r="EB596" s="43"/>
      <c r="EC596" s="43"/>
      <c r="ED596" s="43"/>
      <c r="EE596" s="43"/>
      <c r="EF596" s="43"/>
      <c r="EG596" s="43"/>
      <c r="EH596" s="43"/>
      <c r="EI596" s="43"/>
      <c r="EJ596" s="43"/>
      <c r="EK596" s="43"/>
      <c r="EL596" s="43"/>
    </row>
    <row r="597" spans="88:142" s="1" customFormat="1" x14ac:dyDescent="0.3">
      <c r="CJ597" s="13"/>
      <c r="CK597" s="43"/>
      <c r="CL597" s="43"/>
      <c r="CM597" s="43"/>
      <c r="CN597" s="43"/>
      <c r="CO597" s="43"/>
      <c r="CP597" s="43"/>
      <c r="CQ597" s="43"/>
      <c r="CR597" s="43"/>
      <c r="CS597" s="43"/>
      <c r="CT597" s="43"/>
      <c r="CU597" s="43"/>
      <c r="CV597" s="43"/>
      <c r="CW597" s="43"/>
      <c r="CX597" s="45"/>
      <c r="CY597" s="43"/>
      <c r="CZ597" s="43"/>
      <c r="DA597" s="43"/>
      <c r="DB597" s="43"/>
      <c r="DC597" s="43"/>
      <c r="DD597" s="43"/>
      <c r="DE597" s="43"/>
      <c r="DF597" s="43"/>
      <c r="DG597" s="43"/>
      <c r="DH597" s="43"/>
      <c r="DI597" s="43"/>
      <c r="DJ597" s="43"/>
      <c r="DK597" s="43"/>
      <c r="DL597" s="43"/>
      <c r="DM597" s="43"/>
      <c r="DN597" s="43"/>
      <c r="DO597" s="43"/>
      <c r="DP597" s="43"/>
      <c r="DQ597" s="43"/>
      <c r="DR597" s="43"/>
      <c r="DS597" s="43"/>
      <c r="DT597" s="43"/>
      <c r="DU597" s="43"/>
      <c r="DV597" s="43"/>
      <c r="DW597" s="43"/>
      <c r="DX597" s="43"/>
      <c r="DY597" s="43"/>
      <c r="DZ597" s="43"/>
      <c r="EA597" s="43"/>
      <c r="EB597" s="43"/>
      <c r="EC597" s="43"/>
      <c r="ED597" s="43"/>
      <c r="EE597" s="43"/>
      <c r="EF597" s="43"/>
      <c r="EG597" s="43"/>
      <c r="EH597" s="43"/>
      <c r="EI597" s="43"/>
      <c r="EJ597" s="43"/>
      <c r="EK597" s="43"/>
      <c r="EL597" s="43"/>
    </row>
    <row r="598" spans="88:142" s="1" customFormat="1" x14ac:dyDescent="0.3">
      <c r="CJ598" s="13"/>
      <c r="CK598" s="43"/>
      <c r="CL598" s="43"/>
      <c r="CM598" s="43"/>
      <c r="CN598" s="43"/>
      <c r="CO598" s="43"/>
      <c r="CP598" s="43"/>
      <c r="CQ598" s="43"/>
      <c r="CR598" s="43"/>
      <c r="CS598" s="43"/>
      <c r="CT598" s="43"/>
      <c r="CU598" s="43"/>
      <c r="CV598" s="43"/>
      <c r="CW598" s="43"/>
      <c r="CX598" s="45"/>
      <c r="CY598" s="43"/>
      <c r="CZ598" s="43"/>
      <c r="DA598" s="43"/>
      <c r="DB598" s="43"/>
      <c r="DC598" s="43"/>
      <c r="DD598" s="43"/>
      <c r="DE598" s="43"/>
      <c r="DF598" s="43"/>
      <c r="DG598" s="43"/>
      <c r="DH598" s="43"/>
      <c r="DI598" s="43"/>
      <c r="DJ598" s="43"/>
      <c r="DK598" s="43"/>
      <c r="DL598" s="43"/>
      <c r="DM598" s="43"/>
      <c r="DN598" s="43"/>
      <c r="DO598" s="43"/>
      <c r="DP598" s="43"/>
      <c r="DQ598" s="43"/>
      <c r="DR598" s="43"/>
      <c r="DS598" s="43"/>
      <c r="DT598" s="43"/>
      <c r="DU598" s="43"/>
      <c r="DV598" s="43"/>
      <c r="DW598" s="43"/>
      <c r="DX598" s="43"/>
      <c r="DY598" s="43"/>
      <c r="DZ598" s="43"/>
      <c r="EA598" s="43"/>
      <c r="EB598" s="43"/>
      <c r="EC598" s="43"/>
      <c r="ED598" s="43"/>
      <c r="EE598" s="43"/>
      <c r="EF598" s="43"/>
      <c r="EG598" s="43"/>
      <c r="EH598" s="43"/>
      <c r="EI598" s="43"/>
      <c r="EJ598" s="43"/>
      <c r="EK598" s="43"/>
      <c r="EL598" s="43"/>
    </row>
    <row r="599" spans="88:142" s="1" customFormat="1" x14ac:dyDescent="0.3">
      <c r="CJ599" s="13"/>
      <c r="CK599" s="43"/>
      <c r="CL599" s="43"/>
      <c r="CM599" s="43"/>
      <c r="CN599" s="43"/>
      <c r="CO599" s="43"/>
      <c r="CP599" s="43"/>
      <c r="CQ599" s="43"/>
      <c r="CR599" s="43"/>
      <c r="CS599" s="43"/>
      <c r="CT599" s="43"/>
      <c r="CU599" s="43"/>
      <c r="CV599" s="43"/>
      <c r="CW599" s="43"/>
      <c r="CX599" s="45"/>
      <c r="CY599" s="43"/>
      <c r="CZ599" s="43"/>
      <c r="DA599" s="43"/>
      <c r="DB599" s="43"/>
      <c r="DC599" s="43"/>
      <c r="DD599" s="43"/>
      <c r="DE599" s="43"/>
      <c r="DF599" s="43"/>
      <c r="DG599" s="43"/>
      <c r="DH599" s="43"/>
      <c r="DI599" s="43"/>
      <c r="DJ599" s="43"/>
      <c r="DK599" s="43"/>
      <c r="DL599" s="43"/>
      <c r="DM599" s="43"/>
      <c r="DN599" s="43"/>
      <c r="DO599" s="43"/>
      <c r="DP599" s="43"/>
      <c r="DQ599" s="43"/>
      <c r="DR599" s="43"/>
      <c r="DS599" s="43"/>
      <c r="DT599" s="43"/>
      <c r="DU599" s="43"/>
      <c r="DV599" s="43"/>
      <c r="DW599" s="43"/>
      <c r="DX599" s="43"/>
      <c r="DY599" s="43"/>
      <c r="DZ599" s="43"/>
      <c r="EA599" s="43"/>
      <c r="EB599" s="43"/>
      <c r="EC599" s="43"/>
      <c r="ED599" s="43"/>
      <c r="EE599" s="43"/>
      <c r="EF599" s="43"/>
      <c r="EG599" s="43"/>
      <c r="EH599" s="43"/>
      <c r="EI599" s="43"/>
      <c r="EJ599" s="43"/>
      <c r="EK599" s="43"/>
      <c r="EL599" s="43"/>
    </row>
    <row r="600" spans="88:142" s="1" customFormat="1" x14ac:dyDescent="0.3">
      <c r="CJ600" s="13"/>
      <c r="CK600" s="43"/>
      <c r="CL600" s="43"/>
      <c r="CM600" s="43"/>
      <c r="CN600" s="43"/>
      <c r="CO600" s="43"/>
      <c r="CP600" s="43"/>
      <c r="CQ600" s="43"/>
      <c r="CR600" s="43"/>
      <c r="CS600" s="43"/>
      <c r="CT600" s="43"/>
      <c r="CU600" s="43"/>
      <c r="CV600" s="43"/>
      <c r="CW600" s="43"/>
      <c r="CX600" s="45"/>
      <c r="CY600" s="43"/>
      <c r="CZ600" s="43"/>
      <c r="DA600" s="43"/>
      <c r="DB600" s="43"/>
      <c r="DC600" s="43"/>
      <c r="DD600" s="43"/>
      <c r="DE600" s="43"/>
      <c r="DF600" s="43"/>
      <c r="DG600" s="43"/>
      <c r="DH600" s="43"/>
      <c r="DI600" s="43"/>
      <c r="DJ600" s="43"/>
      <c r="DK600" s="43"/>
      <c r="DL600" s="43"/>
      <c r="DM600" s="43"/>
      <c r="DN600" s="43"/>
      <c r="DO600" s="43"/>
      <c r="DP600" s="43"/>
      <c r="DQ600" s="43"/>
      <c r="DR600" s="43"/>
      <c r="DS600" s="43"/>
      <c r="DT600" s="43"/>
      <c r="DU600" s="43"/>
      <c r="DV600" s="43"/>
      <c r="DW600" s="43"/>
      <c r="DX600" s="43"/>
      <c r="DY600" s="43"/>
      <c r="DZ600" s="43"/>
      <c r="EA600" s="43"/>
      <c r="EB600" s="43"/>
      <c r="EC600" s="43"/>
      <c r="ED600" s="43"/>
      <c r="EE600" s="43"/>
      <c r="EF600" s="43"/>
      <c r="EG600" s="43"/>
      <c r="EH600" s="43"/>
      <c r="EI600" s="43"/>
      <c r="EJ600" s="43"/>
      <c r="EK600" s="43"/>
      <c r="EL600" s="43"/>
    </row>
    <row r="601" spans="88:142" s="1" customFormat="1" x14ac:dyDescent="0.3">
      <c r="CJ601" s="13"/>
      <c r="CK601" s="43"/>
      <c r="CL601" s="43"/>
      <c r="CM601" s="43"/>
      <c r="CN601" s="43"/>
      <c r="CO601" s="43"/>
      <c r="CP601" s="43"/>
      <c r="CQ601" s="43"/>
      <c r="CR601" s="43"/>
      <c r="CS601" s="43"/>
      <c r="CT601" s="43"/>
      <c r="CU601" s="43"/>
      <c r="CV601" s="43"/>
      <c r="CW601" s="43"/>
      <c r="CX601" s="45"/>
      <c r="CY601" s="43"/>
      <c r="CZ601" s="43"/>
      <c r="DA601" s="43"/>
      <c r="DB601" s="43"/>
      <c r="DC601" s="43"/>
      <c r="DD601" s="43"/>
      <c r="DE601" s="43"/>
      <c r="DF601" s="43"/>
      <c r="DG601" s="43"/>
      <c r="DH601" s="43"/>
      <c r="DI601" s="43"/>
      <c r="DJ601" s="43"/>
      <c r="DK601" s="43"/>
      <c r="DL601" s="43"/>
      <c r="DM601" s="43"/>
      <c r="DN601" s="43"/>
      <c r="DO601" s="43"/>
      <c r="DP601" s="43"/>
      <c r="DQ601" s="43"/>
      <c r="DR601" s="43"/>
      <c r="DS601" s="43"/>
      <c r="DT601" s="43"/>
      <c r="DU601" s="43"/>
      <c r="DV601" s="43"/>
      <c r="DW601" s="43"/>
      <c r="DX601" s="43"/>
      <c r="DY601" s="43"/>
      <c r="DZ601" s="43"/>
      <c r="EA601" s="43"/>
      <c r="EB601" s="43"/>
      <c r="EC601" s="43"/>
      <c r="ED601" s="43"/>
      <c r="EE601" s="43"/>
      <c r="EF601" s="43"/>
      <c r="EG601" s="43"/>
      <c r="EH601" s="43"/>
      <c r="EI601" s="43"/>
      <c r="EJ601" s="43"/>
      <c r="EK601" s="43"/>
      <c r="EL601" s="43"/>
    </row>
    <row r="602" spans="88:142" s="1" customFormat="1" x14ac:dyDescent="0.3">
      <c r="CJ602" s="13"/>
      <c r="CK602" s="43"/>
      <c r="CL602" s="43"/>
      <c r="CM602" s="43"/>
      <c r="CN602" s="43"/>
      <c r="CO602" s="43"/>
      <c r="CP602" s="43"/>
      <c r="CQ602" s="43"/>
      <c r="CR602" s="43"/>
      <c r="CS602" s="43"/>
      <c r="CT602" s="43"/>
      <c r="CU602" s="43"/>
      <c r="CV602" s="43"/>
      <c r="CW602" s="43"/>
      <c r="CX602" s="45"/>
      <c r="CY602" s="43"/>
      <c r="CZ602" s="43"/>
      <c r="DA602" s="43"/>
      <c r="DB602" s="43"/>
      <c r="DC602" s="43"/>
      <c r="DD602" s="43"/>
      <c r="DE602" s="43"/>
      <c r="DF602" s="43"/>
      <c r="DG602" s="43"/>
      <c r="DH602" s="43"/>
      <c r="DI602" s="43"/>
      <c r="DJ602" s="43"/>
      <c r="DK602" s="43"/>
      <c r="DL602" s="43"/>
      <c r="DM602" s="43"/>
      <c r="DN602" s="43"/>
      <c r="DO602" s="43"/>
      <c r="DP602" s="43"/>
      <c r="DQ602" s="43"/>
      <c r="DR602" s="43"/>
      <c r="DS602" s="43"/>
      <c r="DT602" s="43"/>
      <c r="DU602" s="43"/>
      <c r="DV602" s="43"/>
      <c r="DW602" s="43"/>
      <c r="DX602" s="43"/>
      <c r="DY602" s="43"/>
      <c r="DZ602" s="43"/>
      <c r="EA602" s="43"/>
      <c r="EB602" s="43"/>
      <c r="EC602" s="43"/>
      <c r="ED602" s="43"/>
      <c r="EE602" s="43"/>
      <c r="EF602" s="43"/>
      <c r="EG602" s="43"/>
      <c r="EH602" s="43"/>
      <c r="EI602" s="43"/>
      <c r="EJ602" s="43"/>
      <c r="EK602" s="43"/>
      <c r="EL602" s="43"/>
    </row>
    <row r="603" spans="88:142" s="1" customFormat="1" x14ac:dyDescent="0.3">
      <c r="CJ603" s="13"/>
      <c r="CK603" s="43"/>
      <c r="CL603" s="43"/>
      <c r="CM603" s="43"/>
      <c r="CN603" s="43"/>
      <c r="CO603" s="43"/>
      <c r="CP603" s="43"/>
      <c r="CQ603" s="43"/>
      <c r="CR603" s="43"/>
      <c r="CS603" s="43"/>
      <c r="CT603" s="43"/>
      <c r="CU603" s="43"/>
      <c r="CV603" s="43"/>
      <c r="CW603" s="43"/>
      <c r="CX603" s="45"/>
      <c r="CY603" s="43"/>
      <c r="CZ603" s="43"/>
      <c r="DA603" s="43"/>
      <c r="DB603" s="43"/>
      <c r="DC603" s="43"/>
      <c r="DD603" s="43"/>
      <c r="DE603" s="43"/>
      <c r="DF603" s="43"/>
      <c r="DG603" s="43"/>
      <c r="DH603" s="43"/>
      <c r="DI603" s="43"/>
      <c r="DJ603" s="43"/>
      <c r="DK603" s="43"/>
      <c r="DL603" s="43"/>
      <c r="DM603" s="43"/>
      <c r="DN603" s="43"/>
      <c r="DO603" s="43"/>
      <c r="DP603" s="43"/>
      <c r="DQ603" s="43"/>
      <c r="DR603" s="43"/>
      <c r="DS603" s="43"/>
      <c r="DT603" s="43"/>
      <c r="DU603" s="43"/>
      <c r="DV603" s="43"/>
      <c r="DW603" s="43"/>
      <c r="DX603" s="43"/>
      <c r="DY603" s="43"/>
      <c r="DZ603" s="43"/>
      <c r="EA603" s="43"/>
      <c r="EB603" s="43"/>
      <c r="EC603" s="43"/>
      <c r="ED603" s="43"/>
      <c r="EE603" s="43"/>
      <c r="EF603" s="43"/>
      <c r="EG603" s="43"/>
      <c r="EH603" s="43"/>
      <c r="EI603" s="43"/>
      <c r="EJ603" s="43"/>
      <c r="EK603" s="43"/>
      <c r="EL603" s="43"/>
    </row>
    <row r="604" spans="88:142" s="1" customFormat="1" x14ac:dyDescent="0.3">
      <c r="CJ604" s="1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3"/>
      <c r="CU604" s="43"/>
      <c r="CV604" s="43"/>
      <c r="CW604" s="43"/>
      <c r="CX604" s="45"/>
      <c r="CY604" s="43"/>
      <c r="CZ604" s="43"/>
      <c r="DA604" s="43"/>
      <c r="DB604" s="43"/>
      <c r="DC604" s="43"/>
      <c r="DD604" s="43"/>
      <c r="DE604" s="43"/>
      <c r="DF604" s="43"/>
      <c r="DG604" s="43"/>
      <c r="DH604" s="43"/>
      <c r="DI604" s="43"/>
      <c r="DJ604" s="43"/>
      <c r="DK604" s="43"/>
      <c r="DL604" s="43"/>
      <c r="DM604" s="43"/>
      <c r="DN604" s="43"/>
      <c r="DO604" s="43"/>
      <c r="DP604" s="43"/>
      <c r="DQ604" s="43"/>
      <c r="DR604" s="43"/>
      <c r="DS604" s="43"/>
      <c r="DT604" s="43"/>
      <c r="DU604" s="43"/>
      <c r="DV604" s="43"/>
      <c r="DW604" s="43"/>
      <c r="DX604" s="43"/>
      <c r="DY604" s="43"/>
      <c r="DZ604" s="43"/>
      <c r="EA604" s="43"/>
      <c r="EB604" s="43"/>
      <c r="EC604" s="43"/>
      <c r="ED604" s="43"/>
      <c r="EE604" s="43"/>
      <c r="EF604" s="43"/>
      <c r="EG604" s="43"/>
      <c r="EH604" s="43"/>
      <c r="EI604" s="43"/>
      <c r="EJ604" s="43"/>
      <c r="EK604" s="43"/>
      <c r="EL604" s="43"/>
    </row>
    <row r="605" spans="88:142" s="1" customFormat="1" x14ac:dyDescent="0.3">
      <c r="CJ605" s="1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3"/>
      <c r="CU605" s="43"/>
      <c r="CV605" s="43"/>
      <c r="CW605" s="43"/>
      <c r="CX605" s="45"/>
      <c r="CY605" s="43"/>
      <c r="CZ605" s="43"/>
      <c r="DA605" s="43"/>
      <c r="DB605" s="43"/>
      <c r="DC605" s="43"/>
      <c r="DD605" s="43"/>
      <c r="DE605" s="43"/>
      <c r="DF605" s="43"/>
      <c r="DG605" s="43"/>
      <c r="DH605" s="43"/>
      <c r="DI605" s="43"/>
      <c r="DJ605" s="43"/>
      <c r="DK605" s="43"/>
      <c r="DL605" s="43"/>
      <c r="DM605" s="43"/>
      <c r="DN605" s="43"/>
      <c r="DO605" s="43"/>
      <c r="DP605" s="43"/>
      <c r="DQ605" s="43"/>
      <c r="DR605" s="43"/>
      <c r="DS605" s="43"/>
      <c r="DT605" s="43"/>
      <c r="DU605" s="43"/>
      <c r="DV605" s="43"/>
      <c r="DW605" s="43"/>
      <c r="DX605" s="43"/>
      <c r="DY605" s="43"/>
      <c r="DZ605" s="43"/>
      <c r="EA605" s="43"/>
      <c r="EB605" s="43"/>
      <c r="EC605" s="43"/>
      <c r="ED605" s="43"/>
      <c r="EE605" s="43"/>
      <c r="EF605" s="43"/>
      <c r="EG605" s="43"/>
      <c r="EH605" s="43"/>
      <c r="EI605" s="43"/>
      <c r="EJ605" s="43"/>
      <c r="EK605" s="43"/>
      <c r="EL605" s="43"/>
    </row>
    <row r="606" spans="88:142" s="1" customFormat="1" x14ac:dyDescent="0.3">
      <c r="CJ606" s="1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3"/>
      <c r="CU606" s="43"/>
      <c r="CV606" s="43"/>
      <c r="CW606" s="43"/>
      <c r="CX606" s="45"/>
      <c r="CY606" s="43"/>
      <c r="CZ606" s="43"/>
      <c r="DA606" s="43"/>
      <c r="DB606" s="43"/>
      <c r="DC606" s="43"/>
      <c r="DD606" s="43"/>
      <c r="DE606" s="43"/>
      <c r="DF606" s="43"/>
      <c r="DG606" s="43"/>
      <c r="DH606" s="43"/>
      <c r="DI606" s="43"/>
      <c r="DJ606" s="43"/>
      <c r="DK606" s="43"/>
      <c r="DL606" s="43"/>
      <c r="DM606" s="43"/>
      <c r="DN606" s="43"/>
      <c r="DO606" s="43"/>
      <c r="DP606" s="43"/>
      <c r="DQ606" s="43"/>
      <c r="DR606" s="43"/>
      <c r="DS606" s="43"/>
      <c r="DT606" s="43"/>
      <c r="DU606" s="43"/>
      <c r="DV606" s="43"/>
      <c r="DW606" s="43"/>
      <c r="DX606" s="43"/>
      <c r="DY606" s="43"/>
      <c r="DZ606" s="43"/>
      <c r="EA606" s="43"/>
      <c r="EB606" s="43"/>
      <c r="EC606" s="43"/>
      <c r="ED606" s="43"/>
      <c r="EE606" s="43"/>
      <c r="EF606" s="43"/>
      <c r="EG606" s="43"/>
      <c r="EH606" s="43"/>
      <c r="EI606" s="43"/>
      <c r="EJ606" s="43"/>
      <c r="EK606" s="43"/>
      <c r="EL606" s="43"/>
    </row>
    <row r="607" spans="88:142" s="1" customFormat="1" x14ac:dyDescent="0.3">
      <c r="CJ607" s="1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3"/>
      <c r="CU607" s="43"/>
      <c r="CV607" s="43"/>
      <c r="CW607" s="43"/>
      <c r="CX607" s="45"/>
      <c r="CY607" s="43"/>
      <c r="CZ607" s="43"/>
      <c r="DA607" s="43"/>
      <c r="DB607" s="43"/>
      <c r="DC607" s="43"/>
      <c r="DD607" s="43"/>
      <c r="DE607" s="43"/>
      <c r="DF607" s="43"/>
      <c r="DG607" s="43"/>
      <c r="DH607" s="43"/>
      <c r="DI607" s="43"/>
      <c r="DJ607" s="43"/>
      <c r="DK607" s="43"/>
      <c r="DL607" s="43"/>
      <c r="DM607" s="43"/>
      <c r="DN607" s="43"/>
      <c r="DO607" s="43"/>
      <c r="DP607" s="43"/>
      <c r="DQ607" s="43"/>
      <c r="DR607" s="43"/>
      <c r="DS607" s="43"/>
      <c r="DT607" s="43"/>
      <c r="DU607" s="43"/>
      <c r="DV607" s="43"/>
      <c r="DW607" s="43"/>
      <c r="DX607" s="43"/>
      <c r="DY607" s="43"/>
      <c r="DZ607" s="43"/>
      <c r="EA607" s="43"/>
      <c r="EB607" s="43"/>
      <c r="EC607" s="43"/>
      <c r="ED607" s="43"/>
      <c r="EE607" s="43"/>
      <c r="EF607" s="43"/>
      <c r="EG607" s="43"/>
      <c r="EH607" s="43"/>
      <c r="EI607" s="43"/>
      <c r="EJ607" s="43"/>
      <c r="EK607" s="43"/>
      <c r="EL607" s="43"/>
    </row>
    <row r="608" spans="88:142" s="1" customFormat="1" x14ac:dyDescent="0.3">
      <c r="CJ608" s="1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3"/>
      <c r="CU608" s="43"/>
      <c r="CV608" s="43"/>
      <c r="CW608" s="43"/>
      <c r="CX608" s="45"/>
      <c r="CY608" s="43"/>
      <c r="CZ608" s="43"/>
      <c r="DA608" s="43"/>
      <c r="DB608" s="43"/>
      <c r="DC608" s="43"/>
      <c r="DD608" s="43"/>
      <c r="DE608" s="43"/>
      <c r="DF608" s="43"/>
      <c r="DG608" s="43"/>
      <c r="DH608" s="43"/>
      <c r="DI608" s="43"/>
      <c r="DJ608" s="43"/>
      <c r="DK608" s="43"/>
      <c r="DL608" s="43"/>
      <c r="DM608" s="43"/>
      <c r="DN608" s="43"/>
      <c r="DO608" s="43"/>
      <c r="DP608" s="43"/>
      <c r="DQ608" s="43"/>
      <c r="DR608" s="43"/>
      <c r="DS608" s="43"/>
      <c r="DT608" s="43"/>
      <c r="DU608" s="43"/>
      <c r="DV608" s="43"/>
      <c r="DW608" s="43"/>
      <c r="DX608" s="43"/>
      <c r="DY608" s="43"/>
      <c r="DZ608" s="43"/>
      <c r="EA608" s="43"/>
      <c r="EB608" s="43"/>
      <c r="EC608" s="43"/>
      <c r="ED608" s="43"/>
      <c r="EE608" s="43"/>
      <c r="EF608" s="43"/>
      <c r="EG608" s="43"/>
      <c r="EH608" s="43"/>
      <c r="EI608" s="43"/>
      <c r="EJ608" s="43"/>
      <c r="EK608" s="43"/>
      <c r="EL608" s="43"/>
    </row>
    <row r="609" spans="88:142" s="1" customFormat="1" x14ac:dyDescent="0.3">
      <c r="CJ609" s="13"/>
      <c r="CK609" s="43"/>
      <c r="CL609" s="43"/>
      <c r="CM609" s="43"/>
      <c r="CN609" s="43"/>
      <c r="CO609" s="43"/>
      <c r="CP609" s="43"/>
      <c r="CQ609" s="43"/>
      <c r="CR609" s="43"/>
      <c r="CS609" s="43"/>
      <c r="CT609" s="43"/>
      <c r="CU609" s="43"/>
      <c r="CV609" s="43"/>
      <c r="CW609" s="43"/>
      <c r="CX609" s="45"/>
      <c r="CY609" s="43"/>
      <c r="CZ609" s="43"/>
      <c r="DA609" s="43"/>
      <c r="DB609" s="43"/>
      <c r="DC609" s="43"/>
      <c r="DD609" s="43"/>
      <c r="DE609" s="43"/>
      <c r="DF609" s="43"/>
      <c r="DG609" s="43"/>
      <c r="DH609" s="43"/>
      <c r="DI609" s="43"/>
      <c r="DJ609" s="43"/>
      <c r="DK609" s="43"/>
      <c r="DL609" s="43"/>
      <c r="DM609" s="43"/>
      <c r="DN609" s="43"/>
      <c r="DO609" s="43"/>
      <c r="DP609" s="43"/>
      <c r="DQ609" s="43"/>
      <c r="DR609" s="43"/>
      <c r="DS609" s="43"/>
      <c r="DT609" s="43"/>
      <c r="DU609" s="43"/>
      <c r="DV609" s="43"/>
      <c r="DW609" s="43"/>
      <c r="DX609" s="43"/>
      <c r="DY609" s="43"/>
      <c r="DZ609" s="43"/>
      <c r="EA609" s="43"/>
      <c r="EB609" s="43"/>
      <c r="EC609" s="43"/>
      <c r="ED609" s="43"/>
      <c r="EE609" s="43"/>
      <c r="EF609" s="43"/>
      <c r="EG609" s="43"/>
      <c r="EH609" s="43"/>
      <c r="EI609" s="43"/>
      <c r="EJ609" s="43"/>
      <c r="EK609" s="43"/>
      <c r="EL609" s="43"/>
    </row>
    <row r="610" spans="88:142" s="1" customFormat="1" x14ac:dyDescent="0.3">
      <c r="CJ610" s="13"/>
      <c r="CK610" s="43"/>
      <c r="CL610" s="43"/>
      <c r="CM610" s="43"/>
      <c r="CN610" s="43"/>
      <c r="CO610" s="43"/>
      <c r="CP610" s="43"/>
      <c r="CQ610" s="43"/>
      <c r="CR610" s="43"/>
      <c r="CS610" s="43"/>
      <c r="CT610" s="43"/>
      <c r="CU610" s="43"/>
      <c r="CV610" s="43"/>
      <c r="CW610" s="43"/>
      <c r="CX610" s="45"/>
      <c r="CY610" s="43"/>
      <c r="CZ610" s="43"/>
      <c r="DA610" s="43"/>
      <c r="DB610" s="43"/>
      <c r="DC610" s="43"/>
      <c r="DD610" s="43"/>
      <c r="DE610" s="43"/>
      <c r="DF610" s="43"/>
      <c r="DG610" s="43"/>
      <c r="DH610" s="43"/>
      <c r="DI610" s="43"/>
      <c r="DJ610" s="43"/>
      <c r="DK610" s="43"/>
      <c r="DL610" s="43"/>
      <c r="DM610" s="43"/>
      <c r="DN610" s="43"/>
      <c r="DO610" s="43"/>
      <c r="DP610" s="43"/>
      <c r="DQ610" s="43"/>
      <c r="DR610" s="43"/>
      <c r="DS610" s="43"/>
      <c r="DT610" s="43"/>
      <c r="DU610" s="43"/>
      <c r="DV610" s="43"/>
      <c r="DW610" s="43"/>
      <c r="DX610" s="43"/>
      <c r="DY610" s="43"/>
      <c r="DZ610" s="43"/>
      <c r="EA610" s="43"/>
      <c r="EB610" s="43"/>
      <c r="EC610" s="43"/>
      <c r="ED610" s="43"/>
      <c r="EE610" s="43"/>
      <c r="EF610" s="43"/>
      <c r="EG610" s="43"/>
      <c r="EH610" s="43"/>
      <c r="EI610" s="43"/>
      <c r="EJ610" s="43"/>
      <c r="EK610" s="43"/>
      <c r="EL610" s="43"/>
    </row>
    <row r="611" spans="88:142" s="1" customFormat="1" x14ac:dyDescent="0.3">
      <c r="CJ611" s="13"/>
      <c r="CK611" s="43"/>
      <c r="CL611" s="43"/>
      <c r="CM611" s="43"/>
      <c r="CN611" s="43"/>
      <c r="CO611" s="43"/>
      <c r="CP611" s="43"/>
      <c r="CQ611" s="43"/>
      <c r="CR611" s="43"/>
      <c r="CS611" s="43"/>
      <c r="CT611" s="43"/>
      <c r="CU611" s="43"/>
      <c r="CV611" s="43"/>
      <c r="CW611" s="43"/>
      <c r="CX611" s="45"/>
      <c r="CY611" s="43"/>
      <c r="CZ611" s="43"/>
      <c r="DA611" s="43"/>
      <c r="DB611" s="43"/>
      <c r="DC611" s="43"/>
      <c r="DD611" s="43"/>
      <c r="DE611" s="43"/>
      <c r="DF611" s="43"/>
      <c r="DG611" s="43"/>
      <c r="DH611" s="43"/>
      <c r="DI611" s="43"/>
      <c r="DJ611" s="43"/>
      <c r="DK611" s="43"/>
      <c r="DL611" s="43"/>
      <c r="DM611" s="43"/>
      <c r="DN611" s="43"/>
      <c r="DO611" s="43"/>
      <c r="DP611" s="43"/>
      <c r="DQ611" s="43"/>
      <c r="DR611" s="43"/>
      <c r="DS611" s="43"/>
      <c r="DT611" s="43"/>
      <c r="DU611" s="43"/>
      <c r="DV611" s="43"/>
      <c r="DW611" s="43"/>
      <c r="DX611" s="43"/>
      <c r="DY611" s="43"/>
      <c r="DZ611" s="43"/>
      <c r="EA611" s="43"/>
      <c r="EB611" s="43"/>
      <c r="EC611" s="43"/>
      <c r="ED611" s="43"/>
      <c r="EE611" s="43"/>
      <c r="EF611" s="43"/>
      <c r="EG611" s="43"/>
      <c r="EH611" s="43"/>
      <c r="EI611" s="43"/>
      <c r="EJ611" s="43"/>
      <c r="EK611" s="43"/>
      <c r="EL611" s="43"/>
    </row>
    <row r="612" spans="88:142" s="1" customFormat="1" x14ac:dyDescent="0.3">
      <c r="CJ612" s="13"/>
      <c r="CK612" s="43"/>
      <c r="CL612" s="43"/>
      <c r="CM612" s="43"/>
      <c r="CN612" s="43"/>
      <c r="CO612" s="43"/>
      <c r="CP612" s="43"/>
      <c r="CQ612" s="43"/>
      <c r="CR612" s="43"/>
      <c r="CS612" s="43"/>
      <c r="CT612" s="43"/>
      <c r="CU612" s="43"/>
      <c r="CV612" s="43"/>
      <c r="CW612" s="43"/>
      <c r="CX612" s="45"/>
      <c r="CY612" s="43"/>
      <c r="CZ612" s="43"/>
      <c r="DA612" s="43"/>
      <c r="DB612" s="43"/>
      <c r="DC612" s="43"/>
      <c r="DD612" s="43"/>
      <c r="DE612" s="43"/>
      <c r="DF612" s="43"/>
      <c r="DG612" s="43"/>
      <c r="DH612" s="43"/>
      <c r="DI612" s="43"/>
      <c r="DJ612" s="43"/>
      <c r="DK612" s="43"/>
      <c r="DL612" s="43"/>
      <c r="DM612" s="43"/>
      <c r="DN612" s="43"/>
      <c r="DO612" s="43"/>
      <c r="DP612" s="43"/>
      <c r="DQ612" s="43"/>
      <c r="DR612" s="43"/>
      <c r="DS612" s="43"/>
      <c r="DT612" s="43"/>
      <c r="DU612" s="43"/>
      <c r="DV612" s="43"/>
      <c r="DW612" s="43"/>
      <c r="DX612" s="43"/>
      <c r="DY612" s="43"/>
      <c r="DZ612" s="43"/>
      <c r="EA612" s="43"/>
      <c r="EB612" s="43"/>
      <c r="EC612" s="43"/>
      <c r="ED612" s="43"/>
      <c r="EE612" s="43"/>
      <c r="EF612" s="43"/>
      <c r="EG612" s="43"/>
      <c r="EH612" s="43"/>
      <c r="EI612" s="43"/>
      <c r="EJ612" s="43"/>
      <c r="EK612" s="43"/>
      <c r="EL612" s="43"/>
    </row>
    <row r="613" spans="88:142" s="1" customFormat="1" x14ac:dyDescent="0.3">
      <c r="CJ613" s="13"/>
      <c r="CK613" s="43"/>
      <c r="CL613" s="43"/>
      <c r="CM613" s="43"/>
      <c r="CN613" s="43"/>
      <c r="CO613" s="43"/>
      <c r="CP613" s="43"/>
      <c r="CQ613" s="43"/>
      <c r="CR613" s="43"/>
      <c r="CS613" s="43"/>
      <c r="CT613" s="43"/>
      <c r="CU613" s="43"/>
      <c r="CV613" s="43"/>
      <c r="CW613" s="43"/>
      <c r="CX613" s="45"/>
      <c r="CY613" s="43"/>
      <c r="CZ613" s="43"/>
      <c r="DA613" s="43"/>
      <c r="DB613" s="43"/>
      <c r="DC613" s="43"/>
      <c r="DD613" s="43"/>
      <c r="DE613" s="43"/>
      <c r="DF613" s="43"/>
      <c r="DG613" s="43"/>
      <c r="DH613" s="43"/>
      <c r="DI613" s="43"/>
      <c r="DJ613" s="43"/>
      <c r="DK613" s="43"/>
      <c r="DL613" s="43"/>
      <c r="DM613" s="43"/>
      <c r="DN613" s="43"/>
      <c r="DO613" s="43"/>
      <c r="DP613" s="43"/>
      <c r="DQ613" s="43"/>
      <c r="DR613" s="43"/>
      <c r="DS613" s="43"/>
      <c r="DT613" s="43"/>
      <c r="DU613" s="43"/>
      <c r="DV613" s="43"/>
      <c r="DW613" s="43"/>
      <c r="DX613" s="43"/>
      <c r="DY613" s="43"/>
      <c r="DZ613" s="43"/>
      <c r="EA613" s="43"/>
      <c r="EB613" s="43"/>
      <c r="EC613" s="43"/>
      <c r="ED613" s="43"/>
      <c r="EE613" s="43"/>
      <c r="EF613" s="43"/>
      <c r="EG613" s="43"/>
      <c r="EH613" s="43"/>
      <c r="EI613" s="43"/>
      <c r="EJ613" s="43"/>
      <c r="EK613" s="43"/>
      <c r="EL613" s="43"/>
    </row>
    <row r="614" spans="88:142" s="1" customFormat="1" x14ac:dyDescent="0.3">
      <c r="CJ614" s="13"/>
      <c r="CK614" s="43"/>
      <c r="CL614" s="43"/>
      <c r="CM614" s="43"/>
      <c r="CN614" s="43"/>
      <c r="CO614" s="43"/>
      <c r="CP614" s="43"/>
      <c r="CQ614" s="43"/>
      <c r="CR614" s="43"/>
      <c r="CS614" s="43"/>
      <c r="CT614" s="43"/>
      <c r="CU614" s="43"/>
      <c r="CV614" s="43"/>
      <c r="CW614" s="43"/>
      <c r="CX614" s="45"/>
      <c r="CY614" s="43"/>
      <c r="CZ614" s="43"/>
      <c r="DA614" s="43"/>
      <c r="DB614" s="43"/>
      <c r="DC614" s="43"/>
      <c r="DD614" s="43"/>
      <c r="DE614" s="43"/>
      <c r="DF614" s="43"/>
      <c r="DG614" s="43"/>
      <c r="DH614" s="43"/>
      <c r="DI614" s="43"/>
      <c r="DJ614" s="43"/>
      <c r="DK614" s="43"/>
      <c r="DL614" s="43"/>
      <c r="DM614" s="43"/>
      <c r="DN614" s="43"/>
      <c r="DO614" s="43"/>
      <c r="DP614" s="43"/>
      <c r="DQ614" s="43"/>
      <c r="DR614" s="43"/>
      <c r="DS614" s="43"/>
      <c r="DT614" s="43"/>
      <c r="DU614" s="43"/>
      <c r="DV614" s="43"/>
      <c r="DW614" s="43"/>
      <c r="DX614" s="43"/>
      <c r="DY614" s="43"/>
      <c r="DZ614" s="43"/>
      <c r="EA614" s="43"/>
      <c r="EB614" s="43"/>
      <c r="EC614" s="43"/>
      <c r="ED614" s="43"/>
      <c r="EE614" s="43"/>
      <c r="EF614" s="43"/>
      <c r="EG614" s="43"/>
      <c r="EH614" s="43"/>
      <c r="EI614" s="43"/>
      <c r="EJ614" s="43"/>
      <c r="EK614" s="43"/>
      <c r="EL614" s="43"/>
    </row>
    <row r="615" spans="88:142" s="1" customFormat="1" x14ac:dyDescent="0.3">
      <c r="CJ615" s="13"/>
      <c r="CK615" s="43"/>
      <c r="CL615" s="43"/>
      <c r="CM615" s="43"/>
      <c r="CN615" s="43"/>
      <c r="CO615" s="43"/>
      <c r="CP615" s="43"/>
      <c r="CQ615" s="43"/>
      <c r="CR615" s="43"/>
      <c r="CS615" s="43"/>
      <c r="CT615" s="43"/>
      <c r="CU615" s="43"/>
      <c r="CV615" s="43"/>
      <c r="CW615" s="43"/>
      <c r="CX615" s="45"/>
      <c r="CY615" s="43"/>
      <c r="CZ615" s="43"/>
      <c r="DA615" s="43"/>
      <c r="DB615" s="43"/>
      <c r="DC615" s="43"/>
      <c r="DD615" s="43"/>
      <c r="DE615" s="43"/>
      <c r="DF615" s="43"/>
      <c r="DG615" s="43"/>
      <c r="DH615" s="43"/>
      <c r="DI615" s="43"/>
      <c r="DJ615" s="43"/>
      <c r="DK615" s="43"/>
      <c r="DL615" s="43"/>
      <c r="DM615" s="43"/>
      <c r="DN615" s="43"/>
      <c r="DO615" s="43"/>
      <c r="DP615" s="43"/>
      <c r="DQ615" s="43"/>
      <c r="DR615" s="43"/>
      <c r="DS615" s="43"/>
      <c r="DT615" s="43"/>
      <c r="DU615" s="43"/>
      <c r="DV615" s="43"/>
      <c r="DW615" s="43"/>
      <c r="DX615" s="43"/>
      <c r="DY615" s="43"/>
      <c r="DZ615" s="43"/>
      <c r="EA615" s="43"/>
      <c r="EB615" s="43"/>
      <c r="EC615" s="43"/>
      <c r="ED615" s="43"/>
      <c r="EE615" s="43"/>
      <c r="EF615" s="43"/>
      <c r="EG615" s="43"/>
      <c r="EH615" s="43"/>
      <c r="EI615" s="43"/>
      <c r="EJ615" s="43"/>
      <c r="EK615" s="43"/>
      <c r="EL615" s="43"/>
    </row>
    <row r="616" spans="88:142" s="1" customFormat="1" x14ac:dyDescent="0.3">
      <c r="CJ616" s="13"/>
      <c r="CK616" s="43"/>
      <c r="CL616" s="43"/>
      <c r="CM616" s="43"/>
      <c r="CN616" s="43"/>
      <c r="CO616" s="43"/>
      <c r="CP616" s="43"/>
      <c r="CQ616" s="43"/>
      <c r="CR616" s="43"/>
      <c r="CS616" s="43"/>
      <c r="CT616" s="43"/>
      <c r="CU616" s="43"/>
      <c r="CV616" s="43"/>
      <c r="CW616" s="43"/>
      <c r="CX616" s="45"/>
      <c r="CY616" s="43"/>
      <c r="CZ616" s="43"/>
      <c r="DA616" s="43"/>
      <c r="DB616" s="43"/>
      <c r="DC616" s="43"/>
      <c r="DD616" s="43"/>
      <c r="DE616" s="43"/>
      <c r="DF616" s="43"/>
      <c r="DG616" s="43"/>
      <c r="DH616" s="43"/>
      <c r="DI616" s="43"/>
      <c r="DJ616" s="43"/>
      <c r="DK616" s="43"/>
      <c r="DL616" s="43"/>
      <c r="DM616" s="43"/>
      <c r="DN616" s="43"/>
      <c r="DO616" s="43"/>
      <c r="DP616" s="43"/>
      <c r="DQ616" s="43"/>
      <c r="DR616" s="43"/>
      <c r="DS616" s="43"/>
      <c r="DT616" s="43"/>
      <c r="DU616" s="43"/>
      <c r="DV616" s="43"/>
      <c r="DW616" s="43"/>
      <c r="DX616" s="43"/>
      <c r="DY616" s="43"/>
      <c r="DZ616" s="43"/>
      <c r="EA616" s="43"/>
      <c r="EB616" s="43"/>
      <c r="EC616" s="43"/>
      <c r="ED616" s="43"/>
      <c r="EE616" s="43"/>
      <c r="EF616" s="43"/>
      <c r="EG616" s="43"/>
      <c r="EH616" s="43"/>
      <c r="EI616" s="43"/>
      <c r="EJ616" s="43"/>
      <c r="EK616" s="43"/>
      <c r="EL616" s="43"/>
    </row>
    <row r="617" spans="88:142" s="1" customFormat="1" x14ac:dyDescent="0.3">
      <c r="CJ617" s="13"/>
      <c r="CK617" s="43"/>
      <c r="CL617" s="43"/>
      <c r="CM617" s="43"/>
      <c r="CN617" s="43"/>
      <c r="CO617" s="43"/>
      <c r="CP617" s="43"/>
      <c r="CQ617" s="43"/>
      <c r="CR617" s="43"/>
      <c r="CS617" s="43"/>
      <c r="CT617" s="43"/>
      <c r="CU617" s="43"/>
      <c r="CV617" s="43"/>
      <c r="CW617" s="43"/>
      <c r="CX617" s="45"/>
      <c r="CY617" s="43"/>
      <c r="CZ617" s="43"/>
      <c r="DA617" s="43"/>
      <c r="DB617" s="43"/>
      <c r="DC617" s="43"/>
      <c r="DD617" s="43"/>
      <c r="DE617" s="43"/>
      <c r="DF617" s="43"/>
      <c r="DG617" s="43"/>
      <c r="DH617" s="43"/>
      <c r="DI617" s="43"/>
      <c r="DJ617" s="43"/>
      <c r="DK617" s="43"/>
      <c r="DL617" s="43"/>
      <c r="DM617" s="43"/>
      <c r="DN617" s="43"/>
      <c r="DO617" s="43"/>
      <c r="DP617" s="43"/>
      <c r="DQ617" s="43"/>
      <c r="DR617" s="43"/>
      <c r="DS617" s="43"/>
      <c r="DT617" s="43"/>
      <c r="DU617" s="43"/>
      <c r="DV617" s="43"/>
      <c r="DW617" s="43"/>
      <c r="DX617" s="43"/>
      <c r="DY617" s="43"/>
      <c r="DZ617" s="43"/>
      <c r="EA617" s="43"/>
      <c r="EB617" s="43"/>
      <c r="EC617" s="43"/>
      <c r="ED617" s="43"/>
      <c r="EE617" s="43"/>
      <c r="EF617" s="43"/>
      <c r="EG617" s="43"/>
      <c r="EH617" s="43"/>
      <c r="EI617" s="43"/>
      <c r="EJ617" s="43"/>
      <c r="EK617" s="43"/>
      <c r="EL617" s="43"/>
    </row>
    <row r="618" spans="88:142" s="1" customFormat="1" x14ac:dyDescent="0.3">
      <c r="CJ618" s="13"/>
      <c r="CK618" s="43"/>
      <c r="CL618" s="43"/>
      <c r="CM618" s="43"/>
      <c r="CN618" s="43"/>
      <c r="CO618" s="43"/>
      <c r="CP618" s="43"/>
      <c r="CQ618" s="43"/>
      <c r="CR618" s="43"/>
      <c r="CS618" s="43"/>
      <c r="CT618" s="43"/>
      <c r="CU618" s="43"/>
      <c r="CV618" s="43"/>
      <c r="CW618" s="43"/>
      <c r="CX618" s="45"/>
      <c r="CY618" s="43"/>
      <c r="CZ618" s="43"/>
      <c r="DA618" s="43"/>
      <c r="DB618" s="43"/>
      <c r="DC618" s="43"/>
      <c r="DD618" s="43"/>
      <c r="DE618" s="43"/>
      <c r="DF618" s="43"/>
      <c r="DG618" s="43"/>
      <c r="DH618" s="43"/>
      <c r="DI618" s="43"/>
      <c r="DJ618" s="43"/>
      <c r="DK618" s="43"/>
      <c r="DL618" s="43"/>
      <c r="DM618" s="43"/>
      <c r="DN618" s="43"/>
      <c r="DO618" s="43"/>
      <c r="DP618" s="43"/>
      <c r="DQ618" s="43"/>
      <c r="DR618" s="43"/>
      <c r="DS618" s="43"/>
      <c r="DT618" s="43"/>
      <c r="DU618" s="43"/>
      <c r="DV618" s="43"/>
      <c r="DW618" s="43"/>
      <c r="DX618" s="43"/>
      <c r="DY618" s="43"/>
      <c r="DZ618" s="43"/>
      <c r="EA618" s="43"/>
      <c r="EB618" s="43"/>
      <c r="EC618" s="43"/>
      <c r="ED618" s="43"/>
      <c r="EE618" s="43"/>
      <c r="EF618" s="43"/>
      <c r="EG618" s="43"/>
      <c r="EH618" s="43"/>
      <c r="EI618" s="43"/>
      <c r="EJ618" s="43"/>
      <c r="EK618" s="43"/>
      <c r="EL618" s="43"/>
    </row>
    <row r="619" spans="88:142" s="1" customFormat="1" x14ac:dyDescent="0.3">
      <c r="CJ619" s="13"/>
      <c r="CK619" s="43"/>
      <c r="CL619" s="43"/>
      <c r="CM619" s="43"/>
      <c r="CN619" s="43"/>
      <c r="CO619" s="43"/>
      <c r="CP619" s="43"/>
      <c r="CQ619" s="43"/>
      <c r="CR619" s="43"/>
      <c r="CS619" s="43"/>
      <c r="CT619" s="43"/>
      <c r="CU619" s="43"/>
      <c r="CV619" s="43"/>
      <c r="CW619" s="43"/>
      <c r="CX619" s="45"/>
      <c r="CY619" s="43"/>
      <c r="CZ619" s="43"/>
      <c r="DA619" s="43"/>
      <c r="DB619" s="43"/>
      <c r="DC619" s="43"/>
      <c r="DD619" s="43"/>
      <c r="DE619" s="43"/>
      <c r="DF619" s="43"/>
      <c r="DG619" s="43"/>
      <c r="DH619" s="43"/>
      <c r="DI619" s="43"/>
      <c r="DJ619" s="43"/>
      <c r="DK619" s="43"/>
      <c r="DL619" s="43"/>
      <c r="DM619" s="43"/>
      <c r="DN619" s="43"/>
      <c r="DO619" s="43"/>
      <c r="DP619" s="43"/>
      <c r="DQ619" s="43"/>
      <c r="DR619" s="43"/>
      <c r="DS619" s="43"/>
      <c r="DT619" s="43"/>
      <c r="DU619" s="43"/>
      <c r="DV619" s="43"/>
      <c r="DW619" s="43"/>
      <c r="DX619" s="43"/>
      <c r="DY619" s="43"/>
      <c r="DZ619" s="43"/>
      <c r="EA619" s="43"/>
      <c r="EB619" s="43"/>
      <c r="EC619" s="43"/>
      <c r="ED619" s="43"/>
      <c r="EE619" s="43"/>
      <c r="EF619" s="43"/>
      <c r="EG619" s="43"/>
      <c r="EH619" s="43"/>
      <c r="EI619" s="43"/>
      <c r="EJ619" s="43"/>
      <c r="EK619" s="43"/>
      <c r="EL619" s="43"/>
    </row>
    <row r="620" spans="88:142" s="1" customFormat="1" x14ac:dyDescent="0.3">
      <c r="CJ620" s="13"/>
      <c r="CK620" s="43"/>
      <c r="CL620" s="43"/>
      <c r="CM620" s="43"/>
      <c r="CN620" s="43"/>
      <c r="CO620" s="43"/>
      <c r="CP620" s="43"/>
      <c r="CQ620" s="43"/>
      <c r="CR620" s="43"/>
      <c r="CS620" s="43"/>
      <c r="CT620" s="43"/>
      <c r="CU620" s="43"/>
      <c r="CV620" s="43"/>
      <c r="CW620" s="43"/>
      <c r="CX620" s="45"/>
      <c r="CY620" s="43"/>
      <c r="CZ620" s="43"/>
      <c r="DA620" s="43"/>
      <c r="DB620" s="43"/>
      <c r="DC620" s="43"/>
      <c r="DD620" s="43"/>
      <c r="DE620" s="43"/>
      <c r="DF620" s="43"/>
      <c r="DG620" s="43"/>
      <c r="DH620" s="43"/>
      <c r="DI620" s="43"/>
      <c r="DJ620" s="43"/>
      <c r="DK620" s="43"/>
      <c r="DL620" s="43"/>
      <c r="DM620" s="43"/>
      <c r="DN620" s="43"/>
      <c r="DO620" s="43"/>
      <c r="DP620" s="43"/>
      <c r="DQ620" s="43"/>
      <c r="DR620" s="43"/>
      <c r="DS620" s="43"/>
      <c r="DT620" s="43"/>
      <c r="DU620" s="43"/>
      <c r="DV620" s="43"/>
      <c r="DW620" s="43"/>
      <c r="DX620" s="43"/>
      <c r="DY620" s="43"/>
      <c r="DZ620" s="43"/>
      <c r="EA620" s="43"/>
      <c r="EB620" s="43"/>
      <c r="EC620" s="43"/>
      <c r="ED620" s="43"/>
      <c r="EE620" s="43"/>
      <c r="EF620" s="43"/>
      <c r="EG620" s="43"/>
      <c r="EH620" s="43"/>
      <c r="EI620" s="43"/>
      <c r="EJ620" s="43"/>
      <c r="EK620" s="43"/>
      <c r="EL620" s="43"/>
    </row>
    <row r="621" spans="88:142" s="1" customFormat="1" x14ac:dyDescent="0.3">
      <c r="CJ621" s="13"/>
      <c r="CK621" s="43"/>
      <c r="CL621" s="43"/>
      <c r="CM621" s="43"/>
      <c r="CN621" s="43"/>
      <c r="CO621" s="43"/>
      <c r="CP621" s="43"/>
      <c r="CQ621" s="43"/>
      <c r="CR621" s="43"/>
      <c r="CS621" s="43"/>
      <c r="CT621" s="43"/>
      <c r="CU621" s="43"/>
      <c r="CV621" s="43"/>
      <c r="CW621" s="43"/>
      <c r="CX621" s="45"/>
      <c r="CY621" s="43"/>
      <c r="CZ621" s="43"/>
      <c r="DA621" s="43"/>
      <c r="DB621" s="43"/>
      <c r="DC621" s="43"/>
      <c r="DD621" s="43"/>
      <c r="DE621" s="43"/>
      <c r="DF621" s="43"/>
      <c r="DG621" s="43"/>
      <c r="DH621" s="43"/>
      <c r="DI621" s="43"/>
      <c r="DJ621" s="43"/>
      <c r="DK621" s="43"/>
      <c r="DL621" s="43"/>
      <c r="DM621" s="43"/>
      <c r="DN621" s="43"/>
      <c r="DO621" s="43"/>
      <c r="DP621" s="43"/>
      <c r="DQ621" s="43"/>
      <c r="DR621" s="43"/>
      <c r="DS621" s="43"/>
      <c r="DT621" s="43"/>
      <c r="DU621" s="43"/>
      <c r="DV621" s="43"/>
      <c r="DW621" s="43"/>
      <c r="DX621" s="43"/>
      <c r="DY621" s="43"/>
      <c r="DZ621" s="43"/>
      <c r="EA621" s="43"/>
      <c r="EB621" s="43"/>
      <c r="EC621" s="43"/>
      <c r="ED621" s="43"/>
      <c r="EE621" s="43"/>
      <c r="EF621" s="43"/>
      <c r="EG621" s="43"/>
      <c r="EH621" s="43"/>
      <c r="EI621" s="43"/>
      <c r="EJ621" s="43"/>
      <c r="EK621" s="43"/>
      <c r="EL621" s="43"/>
    </row>
    <row r="622" spans="88:142" s="1" customFormat="1" x14ac:dyDescent="0.3">
      <c r="CJ622" s="13"/>
      <c r="CK622" s="43"/>
      <c r="CL622" s="43"/>
      <c r="CM622" s="43"/>
      <c r="CN622" s="43"/>
      <c r="CO622" s="43"/>
      <c r="CP622" s="43"/>
      <c r="CQ622" s="43"/>
      <c r="CR622" s="43"/>
      <c r="CS622" s="43"/>
      <c r="CT622" s="43"/>
      <c r="CU622" s="43"/>
      <c r="CV622" s="43"/>
      <c r="CW622" s="43"/>
      <c r="CX622" s="45"/>
      <c r="CY622" s="43"/>
      <c r="CZ622" s="43"/>
      <c r="DA622" s="43"/>
      <c r="DB622" s="43"/>
      <c r="DC622" s="43"/>
      <c r="DD622" s="43"/>
      <c r="DE622" s="43"/>
      <c r="DF622" s="43"/>
      <c r="DG622" s="43"/>
      <c r="DH622" s="43"/>
      <c r="DI622" s="43"/>
      <c r="DJ622" s="43"/>
      <c r="DK622" s="43"/>
      <c r="DL622" s="43"/>
      <c r="DM622" s="43"/>
      <c r="DN622" s="43"/>
      <c r="DO622" s="43"/>
      <c r="DP622" s="43"/>
      <c r="DQ622" s="43"/>
      <c r="DR622" s="43"/>
      <c r="DS622" s="43"/>
      <c r="DT622" s="43"/>
      <c r="DU622" s="43"/>
      <c r="DV622" s="43"/>
      <c r="DW622" s="43"/>
      <c r="DX622" s="43"/>
      <c r="DY622" s="43"/>
      <c r="DZ622" s="43"/>
      <c r="EA622" s="43"/>
      <c r="EB622" s="43"/>
      <c r="EC622" s="43"/>
      <c r="ED622" s="43"/>
      <c r="EE622" s="43"/>
      <c r="EF622" s="43"/>
      <c r="EG622" s="43"/>
      <c r="EH622" s="43"/>
      <c r="EI622" s="43"/>
      <c r="EJ622" s="43"/>
      <c r="EK622" s="43"/>
      <c r="EL622" s="43"/>
    </row>
    <row r="623" spans="88:142" s="1" customFormat="1" x14ac:dyDescent="0.3">
      <c r="CJ623" s="13"/>
      <c r="CK623" s="43"/>
      <c r="CL623" s="43"/>
      <c r="CM623" s="43"/>
      <c r="CN623" s="43"/>
      <c r="CO623" s="43"/>
      <c r="CP623" s="43"/>
      <c r="CQ623" s="43"/>
      <c r="CR623" s="43"/>
      <c r="CS623" s="43"/>
      <c r="CT623" s="43"/>
      <c r="CU623" s="43"/>
      <c r="CV623" s="43"/>
      <c r="CW623" s="43"/>
      <c r="CX623" s="45"/>
      <c r="CY623" s="43"/>
      <c r="CZ623" s="43"/>
      <c r="DA623" s="43"/>
      <c r="DB623" s="43"/>
      <c r="DC623" s="43"/>
      <c r="DD623" s="43"/>
      <c r="DE623" s="43"/>
      <c r="DF623" s="43"/>
      <c r="DG623" s="43"/>
      <c r="DH623" s="43"/>
      <c r="DI623" s="43"/>
      <c r="DJ623" s="43"/>
      <c r="DK623" s="43"/>
      <c r="DL623" s="43"/>
      <c r="DM623" s="43"/>
      <c r="DN623" s="43"/>
      <c r="DO623" s="43"/>
      <c r="DP623" s="43"/>
      <c r="DQ623" s="43"/>
      <c r="DR623" s="43"/>
      <c r="DS623" s="43"/>
      <c r="DT623" s="43"/>
      <c r="DU623" s="43"/>
      <c r="DV623" s="43"/>
      <c r="DW623" s="43"/>
      <c r="DX623" s="43"/>
      <c r="DY623" s="43"/>
      <c r="DZ623" s="43"/>
      <c r="EA623" s="43"/>
      <c r="EB623" s="43"/>
      <c r="EC623" s="43"/>
      <c r="ED623" s="43"/>
      <c r="EE623" s="43"/>
      <c r="EF623" s="43"/>
      <c r="EG623" s="43"/>
      <c r="EH623" s="43"/>
      <c r="EI623" s="43"/>
      <c r="EJ623" s="43"/>
      <c r="EK623" s="43"/>
      <c r="EL623" s="43"/>
    </row>
    <row r="624" spans="88:142" s="1" customFormat="1" x14ac:dyDescent="0.3">
      <c r="CJ624" s="1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5"/>
      <c r="CY624" s="43"/>
      <c r="CZ624" s="43"/>
      <c r="DA624" s="43"/>
      <c r="DB624" s="43"/>
      <c r="DC624" s="43"/>
      <c r="DD624" s="43"/>
      <c r="DE624" s="43"/>
      <c r="DF624" s="43"/>
      <c r="DG624" s="43"/>
      <c r="DH624" s="43"/>
      <c r="DI624" s="43"/>
      <c r="DJ624" s="43"/>
      <c r="DK624" s="43"/>
      <c r="DL624" s="43"/>
      <c r="DM624" s="43"/>
      <c r="DN624" s="43"/>
      <c r="DO624" s="43"/>
      <c r="DP624" s="43"/>
      <c r="DQ624" s="43"/>
      <c r="DR624" s="43"/>
      <c r="DS624" s="43"/>
      <c r="DT624" s="43"/>
      <c r="DU624" s="43"/>
      <c r="DV624" s="43"/>
      <c r="DW624" s="43"/>
      <c r="DX624" s="43"/>
      <c r="DY624" s="43"/>
      <c r="DZ624" s="43"/>
      <c r="EA624" s="43"/>
      <c r="EB624" s="43"/>
      <c r="EC624" s="43"/>
      <c r="ED624" s="43"/>
      <c r="EE624" s="43"/>
      <c r="EF624" s="43"/>
      <c r="EG624" s="43"/>
      <c r="EH624" s="43"/>
      <c r="EI624" s="43"/>
      <c r="EJ624" s="43"/>
      <c r="EK624" s="43"/>
      <c r="EL624" s="43"/>
    </row>
    <row r="625" spans="88:142" s="1" customFormat="1" x14ac:dyDescent="0.3">
      <c r="CJ625" s="13"/>
      <c r="CK625" s="43"/>
      <c r="CL625" s="43"/>
      <c r="CM625" s="43"/>
      <c r="CN625" s="43"/>
      <c r="CO625" s="43"/>
      <c r="CP625" s="43"/>
      <c r="CQ625" s="43"/>
      <c r="CR625" s="43"/>
      <c r="CS625" s="43"/>
      <c r="CT625" s="43"/>
      <c r="CU625" s="43"/>
      <c r="CV625" s="43"/>
      <c r="CW625" s="43"/>
      <c r="CX625" s="45"/>
      <c r="CY625" s="43"/>
      <c r="CZ625" s="43"/>
      <c r="DA625" s="43"/>
      <c r="DB625" s="43"/>
      <c r="DC625" s="43"/>
      <c r="DD625" s="43"/>
      <c r="DE625" s="43"/>
      <c r="DF625" s="43"/>
      <c r="DG625" s="43"/>
      <c r="DH625" s="43"/>
      <c r="DI625" s="43"/>
      <c r="DJ625" s="43"/>
      <c r="DK625" s="43"/>
      <c r="DL625" s="43"/>
      <c r="DM625" s="43"/>
      <c r="DN625" s="43"/>
      <c r="DO625" s="43"/>
      <c r="DP625" s="43"/>
      <c r="DQ625" s="43"/>
      <c r="DR625" s="43"/>
      <c r="DS625" s="43"/>
      <c r="DT625" s="43"/>
      <c r="DU625" s="43"/>
      <c r="DV625" s="43"/>
      <c r="DW625" s="43"/>
      <c r="DX625" s="43"/>
      <c r="DY625" s="43"/>
      <c r="DZ625" s="43"/>
      <c r="EA625" s="43"/>
      <c r="EB625" s="43"/>
      <c r="EC625" s="43"/>
      <c r="ED625" s="43"/>
      <c r="EE625" s="43"/>
      <c r="EF625" s="43"/>
      <c r="EG625" s="43"/>
      <c r="EH625" s="43"/>
      <c r="EI625" s="43"/>
      <c r="EJ625" s="43"/>
      <c r="EK625" s="43"/>
      <c r="EL625" s="43"/>
    </row>
    <row r="626" spans="88:142" s="1" customFormat="1" x14ac:dyDescent="0.3">
      <c r="CJ626" s="13"/>
      <c r="CK626" s="43"/>
      <c r="CL626" s="43"/>
      <c r="CM626" s="43"/>
      <c r="CN626" s="43"/>
      <c r="CO626" s="43"/>
      <c r="CP626" s="43"/>
      <c r="CQ626" s="43"/>
      <c r="CR626" s="43"/>
      <c r="CS626" s="43"/>
      <c r="CT626" s="43"/>
      <c r="CU626" s="43"/>
      <c r="CV626" s="43"/>
      <c r="CW626" s="43"/>
      <c r="CX626" s="45"/>
      <c r="CY626" s="43"/>
      <c r="CZ626" s="43"/>
      <c r="DA626" s="43"/>
      <c r="DB626" s="43"/>
      <c r="DC626" s="43"/>
      <c r="DD626" s="43"/>
      <c r="DE626" s="43"/>
      <c r="DF626" s="43"/>
      <c r="DG626" s="43"/>
      <c r="DH626" s="43"/>
      <c r="DI626" s="43"/>
      <c r="DJ626" s="43"/>
      <c r="DK626" s="43"/>
      <c r="DL626" s="43"/>
      <c r="DM626" s="43"/>
      <c r="DN626" s="43"/>
      <c r="DO626" s="43"/>
      <c r="DP626" s="43"/>
      <c r="DQ626" s="43"/>
      <c r="DR626" s="43"/>
      <c r="DS626" s="43"/>
      <c r="DT626" s="43"/>
      <c r="DU626" s="43"/>
      <c r="DV626" s="43"/>
      <c r="DW626" s="43"/>
      <c r="DX626" s="43"/>
      <c r="DY626" s="43"/>
      <c r="DZ626" s="43"/>
      <c r="EA626" s="43"/>
      <c r="EB626" s="43"/>
      <c r="EC626" s="43"/>
      <c r="ED626" s="43"/>
      <c r="EE626" s="43"/>
      <c r="EF626" s="43"/>
      <c r="EG626" s="43"/>
      <c r="EH626" s="43"/>
      <c r="EI626" s="43"/>
      <c r="EJ626" s="43"/>
      <c r="EK626" s="43"/>
      <c r="EL626" s="43"/>
    </row>
    <row r="627" spans="88:142" s="1" customFormat="1" x14ac:dyDescent="0.3">
      <c r="CJ627" s="13"/>
      <c r="CK627" s="43"/>
      <c r="CL627" s="43"/>
      <c r="CM627" s="43"/>
      <c r="CN627" s="43"/>
      <c r="CO627" s="43"/>
      <c r="CP627" s="43"/>
      <c r="CQ627" s="43"/>
      <c r="CR627" s="43"/>
      <c r="CS627" s="43"/>
      <c r="CT627" s="43"/>
      <c r="CU627" s="43"/>
      <c r="CV627" s="43"/>
      <c r="CW627" s="43"/>
      <c r="CX627" s="45"/>
      <c r="CY627" s="43"/>
      <c r="CZ627" s="43"/>
      <c r="DA627" s="43"/>
      <c r="DB627" s="43"/>
      <c r="DC627" s="43"/>
      <c r="DD627" s="43"/>
      <c r="DE627" s="43"/>
      <c r="DF627" s="43"/>
      <c r="DG627" s="43"/>
      <c r="DH627" s="43"/>
      <c r="DI627" s="43"/>
      <c r="DJ627" s="43"/>
      <c r="DK627" s="43"/>
      <c r="DL627" s="43"/>
      <c r="DM627" s="43"/>
      <c r="DN627" s="43"/>
      <c r="DO627" s="43"/>
      <c r="DP627" s="43"/>
      <c r="DQ627" s="43"/>
      <c r="DR627" s="43"/>
      <c r="DS627" s="43"/>
      <c r="DT627" s="43"/>
      <c r="DU627" s="43"/>
      <c r="DV627" s="43"/>
      <c r="DW627" s="43"/>
      <c r="DX627" s="43"/>
      <c r="DY627" s="43"/>
      <c r="DZ627" s="43"/>
      <c r="EA627" s="43"/>
      <c r="EB627" s="43"/>
      <c r="EC627" s="43"/>
      <c r="ED627" s="43"/>
      <c r="EE627" s="43"/>
      <c r="EF627" s="43"/>
      <c r="EG627" s="43"/>
      <c r="EH627" s="43"/>
      <c r="EI627" s="43"/>
      <c r="EJ627" s="43"/>
      <c r="EK627" s="43"/>
      <c r="EL627" s="43"/>
    </row>
    <row r="628" spans="88:142" s="1" customFormat="1" x14ac:dyDescent="0.3">
      <c r="CJ628" s="13"/>
      <c r="CK628" s="43"/>
      <c r="CL628" s="43"/>
      <c r="CM628" s="43"/>
      <c r="CN628" s="43"/>
      <c r="CO628" s="43"/>
      <c r="CP628" s="43"/>
      <c r="CQ628" s="43"/>
      <c r="CR628" s="43"/>
      <c r="CS628" s="43"/>
      <c r="CT628" s="43"/>
      <c r="CU628" s="43"/>
      <c r="CV628" s="43"/>
      <c r="CW628" s="43"/>
      <c r="CX628" s="45"/>
      <c r="CY628" s="43"/>
      <c r="CZ628" s="43"/>
      <c r="DA628" s="43"/>
      <c r="DB628" s="43"/>
      <c r="DC628" s="43"/>
      <c r="DD628" s="43"/>
      <c r="DE628" s="43"/>
      <c r="DF628" s="43"/>
      <c r="DG628" s="43"/>
      <c r="DH628" s="43"/>
      <c r="DI628" s="43"/>
      <c r="DJ628" s="43"/>
      <c r="DK628" s="43"/>
      <c r="DL628" s="43"/>
      <c r="DM628" s="43"/>
      <c r="DN628" s="43"/>
      <c r="DO628" s="43"/>
      <c r="DP628" s="43"/>
      <c r="DQ628" s="43"/>
      <c r="DR628" s="43"/>
      <c r="DS628" s="43"/>
      <c r="DT628" s="43"/>
      <c r="DU628" s="43"/>
      <c r="DV628" s="43"/>
      <c r="DW628" s="43"/>
      <c r="DX628" s="43"/>
      <c r="DY628" s="43"/>
      <c r="DZ628" s="43"/>
      <c r="EA628" s="43"/>
      <c r="EB628" s="43"/>
      <c r="EC628" s="43"/>
      <c r="ED628" s="43"/>
      <c r="EE628" s="43"/>
      <c r="EF628" s="43"/>
      <c r="EG628" s="43"/>
      <c r="EH628" s="43"/>
      <c r="EI628" s="43"/>
      <c r="EJ628" s="43"/>
      <c r="EK628" s="43"/>
      <c r="EL628" s="43"/>
    </row>
    <row r="629" spans="88:142" s="1" customFormat="1" x14ac:dyDescent="0.3">
      <c r="CJ629" s="13"/>
      <c r="CK629" s="43"/>
      <c r="CL629" s="43"/>
      <c r="CM629" s="43"/>
      <c r="CN629" s="43"/>
      <c r="CO629" s="43"/>
      <c r="CP629" s="43"/>
      <c r="CQ629" s="43"/>
      <c r="CR629" s="43"/>
      <c r="CS629" s="43"/>
      <c r="CT629" s="43"/>
      <c r="CU629" s="43"/>
      <c r="CV629" s="43"/>
      <c r="CW629" s="43"/>
      <c r="CX629" s="45"/>
      <c r="CY629" s="43"/>
      <c r="CZ629" s="43"/>
      <c r="DA629" s="43"/>
      <c r="DB629" s="43"/>
      <c r="DC629" s="43"/>
      <c r="DD629" s="43"/>
      <c r="DE629" s="43"/>
      <c r="DF629" s="43"/>
      <c r="DG629" s="43"/>
      <c r="DH629" s="43"/>
      <c r="DI629" s="43"/>
      <c r="DJ629" s="43"/>
      <c r="DK629" s="43"/>
      <c r="DL629" s="43"/>
      <c r="DM629" s="43"/>
      <c r="DN629" s="43"/>
      <c r="DO629" s="43"/>
      <c r="DP629" s="43"/>
      <c r="DQ629" s="43"/>
      <c r="DR629" s="43"/>
      <c r="DS629" s="43"/>
      <c r="DT629" s="43"/>
      <c r="DU629" s="43"/>
      <c r="DV629" s="43"/>
      <c r="DW629" s="43"/>
      <c r="DX629" s="43"/>
      <c r="DY629" s="43"/>
      <c r="DZ629" s="43"/>
      <c r="EA629" s="43"/>
      <c r="EB629" s="43"/>
      <c r="EC629" s="43"/>
      <c r="ED629" s="43"/>
      <c r="EE629" s="43"/>
      <c r="EF629" s="43"/>
      <c r="EG629" s="43"/>
      <c r="EH629" s="43"/>
      <c r="EI629" s="43"/>
      <c r="EJ629" s="43"/>
      <c r="EK629" s="43"/>
      <c r="EL629" s="43"/>
    </row>
    <row r="630" spans="88:142" s="1" customFormat="1" x14ac:dyDescent="0.3">
      <c r="CJ630" s="13"/>
      <c r="CK630" s="43"/>
      <c r="CL630" s="43"/>
      <c r="CM630" s="43"/>
      <c r="CN630" s="43"/>
      <c r="CO630" s="43"/>
      <c r="CP630" s="43"/>
      <c r="CQ630" s="43"/>
      <c r="CR630" s="43"/>
      <c r="CS630" s="43"/>
      <c r="CT630" s="43"/>
      <c r="CU630" s="43"/>
      <c r="CV630" s="43"/>
      <c r="CW630" s="43"/>
      <c r="CX630" s="45"/>
      <c r="CY630" s="43"/>
      <c r="CZ630" s="43"/>
      <c r="DA630" s="43"/>
      <c r="DB630" s="43"/>
      <c r="DC630" s="43"/>
      <c r="DD630" s="43"/>
      <c r="DE630" s="43"/>
      <c r="DF630" s="43"/>
      <c r="DG630" s="43"/>
      <c r="DH630" s="43"/>
      <c r="DI630" s="43"/>
      <c r="DJ630" s="43"/>
      <c r="DK630" s="43"/>
      <c r="DL630" s="43"/>
      <c r="DM630" s="43"/>
      <c r="DN630" s="43"/>
      <c r="DO630" s="43"/>
      <c r="DP630" s="43"/>
      <c r="DQ630" s="43"/>
      <c r="DR630" s="43"/>
      <c r="DS630" s="43"/>
      <c r="DT630" s="43"/>
      <c r="DU630" s="43"/>
      <c r="DV630" s="43"/>
      <c r="DW630" s="43"/>
      <c r="DX630" s="43"/>
      <c r="DY630" s="43"/>
      <c r="DZ630" s="43"/>
      <c r="EA630" s="43"/>
      <c r="EB630" s="43"/>
      <c r="EC630" s="43"/>
      <c r="ED630" s="43"/>
      <c r="EE630" s="43"/>
      <c r="EF630" s="43"/>
      <c r="EG630" s="43"/>
      <c r="EH630" s="43"/>
      <c r="EI630" s="43"/>
      <c r="EJ630" s="43"/>
      <c r="EK630" s="43"/>
      <c r="EL630" s="43"/>
    </row>
    <row r="631" spans="88:142" s="1" customFormat="1" x14ac:dyDescent="0.3">
      <c r="CJ631" s="13"/>
      <c r="CK631" s="43"/>
      <c r="CL631" s="43"/>
      <c r="CM631" s="43"/>
      <c r="CN631" s="43"/>
      <c r="CO631" s="43"/>
      <c r="CP631" s="43"/>
      <c r="CQ631" s="43"/>
      <c r="CR631" s="43"/>
      <c r="CS631" s="43"/>
      <c r="CT631" s="43"/>
      <c r="CU631" s="43"/>
      <c r="CV631" s="43"/>
      <c r="CW631" s="43"/>
      <c r="CX631" s="45"/>
      <c r="CY631" s="43"/>
      <c r="CZ631" s="43"/>
      <c r="DA631" s="43"/>
      <c r="DB631" s="43"/>
      <c r="DC631" s="43"/>
      <c r="DD631" s="43"/>
      <c r="DE631" s="43"/>
      <c r="DF631" s="43"/>
      <c r="DG631" s="43"/>
      <c r="DH631" s="43"/>
      <c r="DI631" s="43"/>
      <c r="DJ631" s="43"/>
      <c r="DK631" s="43"/>
      <c r="DL631" s="43"/>
      <c r="DM631" s="43"/>
      <c r="DN631" s="43"/>
      <c r="DO631" s="43"/>
      <c r="DP631" s="43"/>
      <c r="DQ631" s="43"/>
      <c r="DR631" s="43"/>
      <c r="DS631" s="43"/>
      <c r="DT631" s="43"/>
      <c r="DU631" s="43"/>
      <c r="DV631" s="43"/>
      <c r="DW631" s="43"/>
      <c r="DX631" s="43"/>
      <c r="DY631" s="43"/>
      <c r="DZ631" s="43"/>
      <c r="EA631" s="43"/>
      <c r="EB631" s="43"/>
      <c r="EC631" s="43"/>
      <c r="ED631" s="43"/>
      <c r="EE631" s="43"/>
      <c r="EF631" s="43"/>
      <c r="EG631" s="43"/>
      <c r="EH631" s="43"/>
      <c r="EI631" s="43"/>
      <c r="EJ631" s="43"/>
      <c r="EK631" s="43"/>
      <c r="EL631" s="43"/>
    </row>
    <row r="632" spans="88:142" s="1" customFormat="1" x14ac:dyDescent="0.3">
      <c r="CJ632" s="13"/>
      <c r="CK632" s="43"/>
      <c r="CL632" s="43"/>
      <c r="CM632" s="43"/>
      <c r="CN632" s="43"/>
      <c r="CO632" s="43"/>
      <c r="CP632" s="43"/>
      <c r="CQ632" s="43"/>
      <c r="CR632" s="43"/>
      <c r="CS632" s="43"/>
      <c r="CT632" s="43"/>
      <c r="CU632" s="43"/>
      <c r="CV632" s="43"/>
      <c r="CW632" s="43"/>
      <c r="CX632" s="45"/>
      <c r="CY632" s="43"/>
      <c r="CZ632" s="43"/>
      <c r="DA632" s="43"/>
      <c r="DB632" s="43"/>
      <c r="DC632" s="43"/>
      <c r="DD632" s="43"/>
      <c r="DE632" s="43"/>
      <c r="DF632" s="43"/>
      <c r="DG632" s="43"/>
      <c r="DH632" s="43"/>
      <c r="DI632" s="43"/>
      <c r="DJ632" s="43"/>
      <c r="DK632" s="43"/>
      <c r="DL632" s="43"/>
      <c r="DM632" s="43"/>
      <c r="DN632" s="43"/>
      <c r="DO632" s="43"/>
      <c r="DP632" s="43"/>
      <c r="DQ632" s="43"/>
      <c r="DR632" s="43"/>
      <c r="DS632" s="43"/>
      <c r="DT632" s="43"/>
      <c r="DU632" s="43"/>
      <c r="DV632" s="43"/>
      <c r="DW632" s="43"/>
      <c r="DX632" s="43"/>
      <c r="DY632" s="43"/>
      <c r="DZ632" s="43"/>
      <c r="EA632" s="43"/>
      <c r="EB632" s="43"/>
      <c r="EC632" s="43"/>
      <c r="ED632" s="43"/>
      <c r="EE632" s="43"/>
      <c r="EF632" s="43"/>
      <c r="EG632" s="43"/>
      <c r="EH632" s="43"/>
      <c r="EI632" s="43"/>
      <c r="EJ632" s="43"/>
      <c r="EK632" s="43"/>
      <c r="EL632" s="43"/>
    </row>
    <row r="633" spans="88:142" s="1" customFormat="1" x14ac:dyDescent="0.3">
      <c r="CJ633" s="13"/>
      <c r="CK633" s="43"/>
      <c r="CL633" s="43"/>
      <c r="CM633" s="43"/>
      <c r="CN633" s="43"/>
      <c r="CO633" s="43"/>
      <c r="CP633" s="43"/>
      <c r="CQ633" s="43"/>
      <c r="CR633" s="43"/>
      <c r="CS633" s="43"/>
      <c r="CT633" s="43"/>
      <c r="CU633" s="43"/>
      <c r="CV633" s="43"/>
      <c r="CW633" s="43"/>
      <c r="CX633" s="45"/>
      <c r="CY633" s="43"/>
      <c r="CZ633" s="43"/>
      <c r="DA633" s="43"/>
      <c r="DB633" s="43"/>
      <c r="DC633" s="43"/>
      <c r="DD633" s="43"/>
      <c r="DE633" s="43"/>
      <c r="DF633" s="43"/>
      <c r="DG633" s="43"/>
      <c r="DH633" s="43"/>
      <c r="DI633" s="43"/>
      <c r="DJ633" s="43"/>
      <c r="DK633" s="43"/>
      <c r="DL633" s="43"/>
      <c r="DM633" s="43"/>
      <c r="DN633" s="43"/>
      <c r="DO633" s="43"/>
      <c r="DP633" s="43"/>
      <c r="DQ633" s="43"/>
      <c r="DR633" s="43"/>
      <c r="DS633" s="43"/>
      <c r="DT633" s="43"/>
      <c r="DU633" s="43"/>
      <c r="DV633" s="43"/>
      <c r="DW633" s="43"/>
      <c r="DX633" s="43"/>
      <c r="DY633" s="43"/>
      <c r="DZ633" s="43"/>
      <c r="EA633" s="43"/>
      <c r="EB633" s="43"/>
      <c r="EC633" s="43"/>
      <c r="ED633" s="43"/>
      <c r="EE633" s="43"/>
      <c r="EF633" s="43"/>
      <c r="EG633" s="43"/>
      <c r="EH633" s="43"/>
      <c r="EI633" s="43"/>
      <c r="EJ633" s="43"/>
      <c r="EK633" s="43"/>
      <c r="EL633" s="43"/>
    </row>
    <row r="634" spans="88:142" s="1" customFormat="1" x14ac:dyDescent="0.3">
      <c r="CJ634" s="13"/>
      <c r="CK634" s="43"/>
      <c r="CL634" s="43"/>
      <c r="CM634" s="43"/>
      <c r="CN634" s="43"/>
      <c r="CO634" s="43"/>
      <c r="CP634" s="43"/>
      <c r="CQ634" s="43"/>
      <c r="CR634" s="43"/>
      <c r="CS634" s="43"/>
      <c r="CT634" s="43"/>
      <c r="CU634" s="43"/>
      <c r="CV634" s="43"/>
      <c r="CW634" s="43"/>
      <c r="CX634" s="45"/>
      <c r="CY634" s="43"/>
      <c r="CZ634" s="43"/>
      <c r="DA634" s="43"/>
      <c r="DB634" s="43"/>
      <c r="DC634" s="43"/>
      <c r="DD634" s="43"/>
      <c r="DE634" s="43"/>
      <c r="DF634" s="43"/>
      <c r="DG634" s="43"/>
      <c r="DH634" s="43"/>
      <c r="DI634" s="43"/>
      <c r="DJ634" s="43"/>
      <c r="DK634" s="43"/>
      <c r="DL634" s="43"/>
      <c r="DM634" s="43"/>
      <c r="DN634" s="43"/>
      <c r="DO634" s="43"/>
      <c r="DP634" s="43"/>
      <c r="DQ634" s="43"/>
      <c r="DR634" s="43"/>
      <c r="DS634" s="43"/>
      <c r="DT634" s="43"/>
      <c r="DU634" s="43"/>
      <c r="DV634" s="43"/>
      <c r="DW634" s="43"/>
      <c r="DX634" s="43"/>
      <c r="DY634" s="43"/>
      <c r="DZ634" s="43"/>
      <c r="EA634" s="43"/>
      <c r="EB634" s="43"/>
      <c r="EC634" s="43"/>
      <c r="ED634" s="43"/>
      <c r="EE634" s="43"/>
      <c r="EF634" s="43"/>
      <c r="EG634" s="43"/>
      <c r="EH634" s="43"/>
      <c r="EI634" s="43"/>
      <c r="EJ634" s="43"/>
      <c r="EK634" s="43"/>
      <c r="EL634" s="43"/>
    </row>
    <row r="635" spans="88:142" s="1" customFormat="1" x14ac:dyDescent="0.3">
      <c r="CJ635" s="13"/>
      <c r="CK635" s="43"/>
      <c r="CL635" s="43"/>
      <c r="CM635" s="43"/>
      <c r="CN635" s="43"/>
      <c r="CO635" s="43"/>
      <c r="CP635" s="43"/>
      <c r="CQ635" s="43"/>
      <c r="CR635" s="43"/>
      <c r="CS635" s="43"/>
      <c r="CT635" s="43"/>
      <c r="CU635" s="43"/>
      <c r="CV635" s="43"/>
      <c r="CW635" s="43"/>
      <c r="CX635" s="45"/>
      <c r="CY635" s="43"/>
      <c r="CZ635" s="43"/>
      <c r="DA635" s="43"/>
      <c r="DB635" s="43"/>
      <c r="DC635" s="43"/>
      <c r="DD635" s="43"/>
      <c r="DE635" s="43"/>
      <c r="DF635" s="43"/>
      <c r="DG635" s="43"/>
      <c r="DH635" s="43"/>
      <c r="DI635" s="43"/>
      <c r="DJ635" s="43"/>
      <c r="DK635" s="43"/>
      <c r="DL635" s="43"/>
      <c r="DM635" s="43"/>
      <c r="DN635" s="43"/>
      <c r="DO635" s="43"/>
      <c r="DP635" s="43"/>
      <c r="DQ635" s="43"/>
      <c r="DR635" s="43"/>
      <c r="DS635" s="43"/>
      <c r="DT635" s="43"/>
      <c r="DU635" s="43"/>
      <c r="DV635" s="43"/>
      <c r="DW635" s="43"/>
      <c r="DX635" s="43"/>
      <c r="DY635" s="43"/>
      <c r="DZ635" s="43"/>
      <c r="EA635" s="43"/>
      <c r="EB635" s="43"/>
      <c r="EC635" s="43"/>
      <c r="ED635" s="43"/>
      <c r="EE635" s="43"/>
      <c r="EF635" s="43"/>
      <c r="EG635" s="43"/>
      <c r="EH635" s="43"/>
      <c r="EI635" s="43"/>
      <c r="EJ635" s="43"/>
      <c r="EK635" s="43"/>
      <c r="EL635" s="43"/>
    </row>
    <row r="636" spans="88:142" s="1" customFormat="1" x14ac:dyDescent="0.3">
      <c r="CJ636" s="13"/>
      <c r="CK636" s="43"/>
      <c r="CL636" s="43"/>
      <c r="CM636" s="43"/>
      <c r="CN636" s="43"/>
      <c r="CO636" s="43"/>
      <c r="CP636" s="43"/>
      <c r="CQ636" s="43"/>
      <c r="CR636" s="43"/>
      <c r="CS636" s="43"/>
      <c r="CT636" s="43"/>
      <c r="CU636" s="43"/>
      <c r="CV636" s="43"/>
      <c r="CW636" s="43"/>
      <c r="CX636" s="45"/>
      <c r="CY636" s="43"/>
      <c r="CZ636" s="43"/>
      <c r="DA636" s="43"/>
      <c r="DB636" s="43"/>
      <c r="DC636" s="43"/>
      <c r="DD636" s="43"/>
      <c r="DE636" s="43"/>
      <c r="DF636" s="43"/>
      <c r="DG636" s="43"/>
      <c r="DH636" s="43"/>
      <c r="DI636" s="43"/>
      <c r="DJ636" s="43"/>
      <c r="DK636" s="43"/>
      <c r="DL636" s="43"/>
      <c r="DM636" s="43"/>
      <c r="DN636" s="43"/>
      <c r="DO636" s="43"/>
      <c r="DP636" s="43"/>
      <c r="DQ636" s="43"/>
      <c r="DR636" s="43"/>
      <c r="DS636" s="43"/>
      <c r="DT636" s="43"/>
      <c r="DU636" s="43"/>
      <c r="DV636" s="43"/>
      <c r="DW636" s="43"/>
      <c r="DX636" s="43"/>
      <c r="DY636" s="43"/>
      <c r="DZ636" s="43"/>
      <c r="EA636" s="43"/>
      <c r="EB636" s="43"/>
      <c r="EC636" s="43"/>
      <c r="ED636" s="43"/>
      <c r="EE636" s="43"/>
      <c r="EF636" s="43"/>
      <c r="EG636" s="43"/>
      <c r="EH636" s="43"/>
      <c r="EI636" s="43"/>
      <c r="EJ636" s="43"/>
      <c r="EK636" s="43"/>
      <c r="EL636" s="43"/>
    </row>
    <row r="637" spans="88:142" s="1" customFormat="1" x14ac:dyDescent="0.3">
      <c r="CJ637" s="1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5"/>
      <c r="CY637" s="43"/>
      <c r="CZ637" s="43"/>
      <c r="DA637" s="43"/>
      <c r="DB637" s="43"/>
      <c r="DC637" s="43"/>
      <c r="DD637" s="43"/>
      <c r="DE637" s="43"/>
      <c r="DF637" s="43"/>
      <c r="DG637" s="43"/>
      <c r="DH637" s="43"/>
      <c r="DI637" s="43"/>
      <c r="DJ637" s="43"/>
      <c r="DK637" s="43"/>
      <c r="DL637" s="43"/>
      <c r="DM637" s="43"/>
      <c r="DN637" s="43"/>
      <c r="DO637" s="43"/>
      <c r="DP637" s="43"/>
      <c r="DQ637" s="43"/>
      <c r="DR637" s="43"/>
      <c r="DS637" s="43"/>
      <c r="DT637" s="43"/>
      <c r="DU637" s="43"/>
      <c r="DV637" s="43"/>
      <c r="DW637" s="43"/>
      <c r="DX637" s="43"/>
      <c r="DY637" s="43"/>
      <c r="DZ637" s="43"/>
      <c r="EA637" s="43"/>
      <c r="EB637" s="43"/>
      <c r="EC637" s="43"/>
      <c r="ED637" s="43"/>
      <c r="EE637" s="43"/>
      <c r="EF637" s="43"/>
      <c r="EG637" s="43"/>
      <c r="EH637" s="43"/>
      <c r="EI637" s="43"/>
      <c r="EJ637" s="43"/>
      <c r="EK637" s="43"/>
      <c r="EL637" s="43"/>
    </row>
    <row r="638" spans="88:142" s="1" customFormat="1" x14ac:dyDescent="0.3">
      <c r="CJ638" s="1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5"/>
      <c r="CY638" s="43"/>
      <c r="CZ638" s="43"/>
      <c r="DA638" s="43"/>
      <c r="DB638" s="43"/>
      <c r="DC638" s="43"/>
      <c r="DD638" s="43"/>
      <c r="DE638" s="43"/>
      <c r="DF638" s="43"/>
      <c r="DG638" s="43"/>
      <c r="DH638" s="43"/>
      <c r="DI638" s="43"/>
      <c r="DJ638" s="43"/>
      <c r="DK638" s="43"/>
      <c r="DL638" s="43"/>
      <c r="DM638" s="43"/>
      <c r="DN638" s="43"/>
      <c r="DO638" s="43"/>
      <c r="DP638" s="43"/>
      <c r="DQ638" s="43"/>
      <c r="DR638" s="43"/>
      <c r="DS638" s="43"/>
      <c r="DT638" s="43"/>
      <c r="DU638" s="43"/>
      <c r="DV638" s="43"/>
      <c r="DW638" s="43"/>
      <c r="DX638" s="43"/>
      <c r="DY638" s="43"/>
      <c r="DZ638" s="43"/>
      <c r="EA638" s="43"/>
      <c r="EB638" s="43"/>
      <c r="EC638" s="43"/>
      <c r="ED638" s="43"/>
      <c r="EE638" s="43"/>
      <c r="EF638" s="43"/>
      <c r="EG638" s="43"/>
      <c r="EH638" s="43"/>
      <c r="EI638" s="43"/>
      <c r="EJ638" s="43"/>
      <c r="EK638" s="43"/>
      <c r="EL638" s="43"/>
    </row>
    <row r="639" spans="88:142" s="1" customFormat="1" x14ac:dyDescent="0.3">
      <c r="CJ639" s="13"/>
      <c r="CK639" s="43"/>
      <c r="CL639" s="43"/>
      <c r="CM639" s="43"/>
      <c r="CN639" s="43"/>
      <c r="CO639" s="43"/>
      <c r="CP639" s="43"/>
      <c r="CQ639" s="43"/>
      <c r="CR639" s="43"/>
      <c r="CS639" s="43"/>
      <c r="CT639" s="43"/>
      <c r="CU639" s="43"/>
      <c r="CV639" s="43"/>
      <c r="CW639" s="43"/>
      <c r="CX639" s="45"/>
      <c r="CY639" s="43"/>
      <c r="CZ639" s="43"/>
      <c r="DA639" s="43"/>
      <c r="DB639" s="43"/>
      <c r="DC639" s="43"/>
      <c r="DD639" s="43"/>
      <c r="DE639" s="43"/>
      <c r="DF639" s="43"/>
      <c r="DG639" s="43"/>
      <c r="DH639" s="43"/>
      <c r="DI639" s="43"/>
      <c r="DJ639" s="43"/>
      <c r="DK639" s="43"/>
      <c r="DL639" s="43"/>
      <c r="DM639" s="43"/>
      <c r="DN639" s="43"/>
      <c r="DO639" s="43"/>
      <c r="DP639" s="43"/>
      <c r="DQ639" s="43"/>
      <c r="DR639" s="43"/>
      <c r="DS639" s="43"/>
      <c r="DT639" s="43"/>
      <c r="DU639" s="43"/>
      <c r="DV639" s="43"/>
      <c r="DW639" s="43"/>
      <c r="DX639" s="43"/>
      <c r="DY639" s="43"/>
      <c r="DZ639" s="43"/>
      <c r="EA639" s="43"/>
      <c r="EB639" s="43"/>
      <c r="EC639" s="43"/>
      <c r="ED639" s="43"/>
      <c r="EE639" s="43"/>
      <c r="EF639" s="43"/>
      <c r="EG639" s="43"/>
      <c r="EH639" s="43"/>
      <c r="EI639" s="43"/>
      <c r="EJ639" s="43"/>
      <c r="EK639" s="43"/>
      <c r="EL639" s="43"/>
    </row>
    <row r="640" spans="88:142" s="1" customFormat="1" x14ac:dyDescent="0.3">
      <c r="CJ640" s="13"/>
      <c r="CK640" s="43"/>
      <c r="CL640" s="43"/>
      <c r="CM640" s="43"/>
      <c r="CN640" s="43"/>
      <c r="CO640" s="43"/>
      <c r="CP640" s="43"/>
      <c r="CQ640" s="43"/>
      <c r="CR640" s="43"/>
      <c r="CS640" s="43"/>
      <c r="CT640" s="43"/>
      <c r="CU640" s="43"/>
      <c r="CV640" s="43"/>
      <c r="CW640" s="43"/>
      <c r="CX640" s="45"/>
      <c r="CY640" s="43"/>
      <c r="CZ640" s="43"/>
      <c r="DA640" s="43"/>
      <c r="DB640" s="43"/>
      <c r="DC640" s="43"/>
      <c r="DD640" s="43"/>
      <c r="DE640" s="43"/>
      <c r="DF640" s="43"/>
      <c r="DG640" s="43"/>
      <c r="DH640" s="43"/>
      <c r="DI640" s="43"/>
      <c r="DJ640" s="43"/>
      <c r="DK640" s="43"/>
      <c r="DL640" s="43"/>
      <c r="DM640" s="43"/>
      <c r="DN640" s="43"/>
      <c r="DO640" s="43"/>
      <c r="DP640" s="43"/>
      <c r="DQ640" s="43"/>
      <c r="DR640" s="43"/>
      <c r="DS640" s="43"/>
      <c r="DT640" s="43"/>
      <c r="DU640" s="43"/>
      <c r="DV640" s="43"/>
      <c r="DW640" s="43"/>
      <c r="DX640" s="43"/>
      <c r="DY640" s="43"/>
      <c r="DZ640" s="43"/>
      <c r="EA640" s="43"/>
      <c r="EB640" s="43"/>
      <c r="EC640" s="43"/>
      <c r="ED640" s="43"/>
      <c r="EE640" s="43"/>
      <c r="EF640" s="43"/>
      <c r="EG640" s="43"/>
      <c r="EH640" s="43"/>
      <c r="EI640" s="43"/>
      <c r="EJ640" s="43"/>
      <c r="EK640" s="43"/>
      <c r="EL640" s="43"/>
    </row>
    <row r="641" spans="88:142" s="1" customFormat="1" x14ac:dyDescent="0.3">
      <c r="CJ641" s="13"/>
      <c r="CK641" s="43"/>
      <c r="CL641" s="43"/>
      <c r="CM641" s="43"/>
      <c r="CN641" s="43"/>
      <c r="CO641" s="43"/>
      <c r="CP641" s="43"/>
      <c r="CQ641" s="43"/>
      <c r="CR641" s="43"/>
      <c r="CS641" s="43"/>
      <c r="CT641" s="43"/>
      <c r="CU641" s="43"/>
      <c r="CV641" s="43"/>
      <c r="CW641" s="43"/>
      <c r="CX641" s="45"/>
      <c r="CY641" s="43"/>
      <c r="CZ641" s="43"/>
      <c r="DA641" s="43"/>
      <c r="DB641" s="43"/>
      <c r="DC641" s="43"/>
      <c r="DD641" s="43"/>
      <c r="DE641" s="43"/>
      <c r="DF641" s="43"/>
      <c r="DG641" s="43"/>
      <c r="DH641" s="43"/>
      <c r="DI641" s="43"/>
      <c r="DJ641" s="43"/>
      <c r="DK641" s="43"/>
      <c r="DL641" s="43"/>
      <c r="DM641" s="43"/>
      <c r="DN641" s="43"/>
      <c r="DO641" s="43"/>
      <c r="DP641" s="43"/>
      <c r="DQ641" s="43"/>
      <c r="DR641" s="43"/>
      <c r="DS641" s="43"/>
      <c r="DT641" s="43"/>
      <c r="DU641" s="43"/>
      <c r="DV641" s="43"/>
      <c r="DW641" s="43"/>
      <c r="DX641" s="43"/>
      <c r="DY641" s="43"/>
      <c r="DZ641" s="43"/>
      <c r="EA641" s="43"/>
      <c r="EB641" s="43"/>
      <c r="EC641" s="43"/>
      <c r="ED641" s="43"/>
      <c r="EE641" s="43"/>
      <c r="EF641" s="43"/>
      <c r="EG641" s="43"/>
      <c r="EH641" s="43"/>
      <c r="EI641" s="43"/>
      <c r="EJ641" s="43"/>
      <c r="EK641" s="43"/>
      <c r="EL641" s="43"/>
    </row>
    <row r="642" spans="88:142" s="1" customFormat="1" x14ac:dyDescent="0.3">
      <c r="CJ642" s="13"/>
      <c r="CK642" s="43"/>
      <c r="CL642" s="43"/>
      <c r="CM642" s="43"/>
      <c r="CN642" s="43"/>
      <c r="CO642" s="43"/>
      <c r="CP642" s="43"/>
      <c r="CQ642" s="43"/>
      <c r="CR642" s="43"/>
      <c r="CS642" s="43"/>
      <c r="CT642" s="43"/>
      <c r="CU642" s="43"/>
      <c r="CV642" s="43"/>
      <c r="CW642" s="43"/>
      <c r="CX642" s="45"/>
      <c r="CY642" s="43"/>
      <c r="CZ642" s="43"/>
      <c r="DA642" s="43"/>
      <c r="DB642" s="43"/>
      <c r="DC642" s="43"/>
      <c r="DD642" s="43"/>
      <c r="DE642" s="43"/>
      <c r="DF642" s="43"/>
      <c r="DG642" s="43"/>
      <c r="DH642" s="43"/>
      <c r="DI642" s="43"/>
      <c r="DJ642" s="43"/>
      <c r="DK642" s="43"/>
      <c r="DL642" s="43"/>
      <c r="DM642" s="43"/>
      <c r="DN642" s="43"/>
      <c r="DO642" s="43"/>
      <c r="DP642" s="43"/>
      <c r="DQ642" s="43"/>
      <c r="DR642" s="43"/>
      <c r="DS642" s="43"/>
      <c r="DT642" s="43"/>
      <c r="DU642" s="43"/>
      <c r="DV642" s="43"/>
      <c r="DW642" s="43"/>
      <c r="DX642" s="43"/>
      <c r="DY642" s="43"/>
      <c r="DZ642" s="43"/>
      <c r="EA642" s="43"/>
      <c r="EB642" s="43"/>
      <c r="EC642" s="43"/>
      <c r="ED642" s="43"/>
      <c r="EE642" s="43"/>
      <c r="EF642" s="43"/>
      <c r="EG642" s="43"/>
      <c r="EH642" s="43"/>
      <c r="EI642" s="43"/>
      <c r="EJ642" s="43"/>
      <c r="EK642" s="43"/>
      <c r="EL642" s="43"/>
    </row>
    <row r="643" spans="88:142" s="1" customFormat="1" x14ac:dyDescent="0.3">
      <c r="CJ643" s="13"/>
      <c r="CK643" s="43"/>
      <c r="CL643" s="43"/>
      <c r="CM643" s="43"/>
      <c r="CN643" s="43"/>
      <c r="CO643" s="43"/>
      <c r="CP643" s="43"/>
      <c r="CQ643" s="43"/>
      <c r="CR643" s="43"/>
      <c r="CS643" s="43"/>
      <c r="CT643" s="43"/>
      <c r="CU643" s="43"/>
      <c r="CV643" s="43"/>
      <c r="CW643" s="43"/>
      <c r="CX643" s="45"/>
      <c r="CY643" s="43"/>
      <c r="CZ643" s="43"/>
      <c r="DA643" s="43"/>
      <c r="DB643" s="43"/>
      <c r="DC643" s="43"/>
      <c r="DD643" s="43"/>
      <c r="DE643" s="43"/>
      <c r="DF643" s="43"/>
      <c r="DG643" s="43"/>
      <c r="DH643" s="43"/>
      <c r="DI643" s="43"/>
      <c r="DJ643" s="43"/>
      <c r="DK643" s="43"/>
      <c r="DL643" s="43"/>
      <c r="DM643" s="43"/>
      <c r="DN643" s="43"/>
      <c r="DO643" s="43"/>
      <c r="DP643" s="43"/>
      <c r="DQ643" s="43"/>
      <c r="DR643" s="43"/>
      <c r="DS643" s="43"/>
      <c r="DT643" s="43"/>
      <c r="DU643" s="43"/>
      <c r="DV643" s="43"/>
      <c r="DW643" s="43"/>
      <c r="DX643" s="43"/>
      <c r="DY643" s="43"/>
      <c r="DZ643" s="43"/>
      <c r="EA643" s="43"/>
      <c r="EB643" s="43"/>
      <c r="EC643" s="43"/>
      <c r="ED643" s="43"/>
      <c r="EE643" s="43"/>
      <c r="EF643" s="43"/>
      <c r="EG643" s="43"/>
      <c r="EH643" s="43"/>
      <c r="EI643" s="43"/>
      <c r="EJ643" s="43"/>
      <c r="EK643" s="43"/>
      <c r="EL643" s="43"/>
    </row>
    <row r="644" spans="88:142" s="1" customFormat="1" x14ac:dyDescent="0.3">
      <c r="CJ644" s="13"/>
      <c r="CK644" s="43"/>
      <c r="CL644" s="43"/>
      <c r="CM644" s="43"/>
      <c r="CN644" s="43"/>
      <c r="CO644" s="43"/>
      <c r="CP644" s="43"/>
      <c r="CQ644" s="43"/>
      <c r="CR644" s="43"/>
      <c r="CS644" s="43"/>
      <c r="CT644" s="43"/>
      <c r="CU644" s="43"/>
      <c r="CV644" s="43"/>
      <c r="CW644" s="43"/>
      <c r="CX644" s="45"/>
      <c r="CY644" s="43"/>
      <c r="CZ644" s="43"/>
      <c r="DA644" s="43"/>
      <c r="DB644" s="43"/>
      <c r="DC644" s="43"/>
      <c r="DD644" s="43"/>
      <c r="DE644" s="43"/>
      <c r="DF644" s="43"/>
      <c r="DG644" s="43"/>
      <c r="DH644" s="43"/>
      <c r="DI644" s="43"/>
      <c r="DJ644" s="43"/>
      <c r="DK644" s="43"/>
      <c r="DL644" s="43"/>
      <c r="DM644" s="43"/>
      <c r="DN644" s="43"/>
      <c r="DO644" s="43"/>
      <c r="DP644" s="43"/>
      <c r="DQ644" s="43"/>
      <c r="DR644" s="43"/>
      <c r="DS644" s="43"/>
      <c r="DT644" s="43"/>
      <c r="DU644" s="43"/>
      <c r="DV644" s="43"/>
      <c r="DW644" s="43"/>
      <c r="DX644" s="43"/>
      <c r="DY644" s="43"/>
      <c r="DZ644" s="43"/>
      <c r="EA644" s="43"/>
      <c r="EB644" s="43"/>
      <c r="EC644" s="43"/>
      <c r="ED644" s="43"/>
      <c r="EE644" s="43"/>
      <c r="EF644" s="43"/>
      <c r="EG644" s="43"/>
      <c r="EH644" s="43"/>
      <c r="EI644" s="43"/>
      <c r="EJ644" s="43"/>
      <c r="EK644" s="43"/>
      <c r="EL644" s="43"/>
    </row>
    <row r="645" spans="88:142" s="1" customFormat="1" x14ac:dyDescent="0.3">
      <c r="CJ645" s="13"/>
      <c r="CK645" s="43"/>
      <c r="CL645" s="43"/>
      <c r="CM645" s="43"/>
      <c r="CN645" s="43"/>
      <c r="CO645" s="43"/>
      <c r="CP645" s="43"/>
      <c r="CQ645" s="43"/>
      <c r="CR645" s="43"/>
      <c r="CS645" s="43"/>
      <c r="CT645" s="43"/>
      <c r="CU645" s="43"/>
      <c r="CV645" s="43"/>
      <c r="CW645" s="43"/>
      <c r="CX645" s="45"/>
      <c r="CY645" s="43"/>
      <c r="CZ645" s="43"/>
      <c r="DA645" s="43"/>
      <c r="DB645" s="43"/>
      <c r="DC645" s="43"/>
      <c r="DD645" s="43"/>
      <c r="DE645" s="43"/>
      <c r="DF645" s="43"/>
      <c r="DG645" s="43"/>
      <c r="DH645" s="43"/>
      <c r="DI645" s="43"/>
      <c r="DJ645" s="43"/>
      <c r="DK645" s="43"/>
      <c r="DL645" s="43"/>
      <c r="DM645" s="43"/>
      <c r="DN645" s="43"/>
      <c r="DO645" s="43"/>
      <c r="DP645" s="43"/>
      <c r="DQ645" s="43"/>
      <c r="DR645" s="43"/>
      <c r="DS645" s="43"/>
      <c r="DT645" s="43"/>
      <c r="DU645" s="43"/>
      <c r="DV645" s="43"/>
      <c r="DW645" s="43"/>
      <c r="DX645" s="43"/>
      <c r="DY645" s="43"/>
      <c r="DZ645" s="43"/>
      <c r="EA645" s="43"/>
      <c r="EB645" s="43"/>
      <c r="EC645" s="43"/>
      <c r="ED645" s="43"/>
      <c r="EE645" s="43"/>
      <c r="EF645" s="43"/>
      <c r="EG645" s="43"/>
      <c r="EH645" s="43"/>
      <c r="EI645" s="43"/>
      <c r="EJ645" s="43"/>
      <c r="EK645" s="43"/>
      <c r="EL645" s="43"/>
    </row>
    <row r="646" spans="88:142" s="1" customFormat="1" x14ac:dyDescent="0.3">
      <c r="CJ646" s="13"/>
      <c r="CK646" s="43"/>
      <c r="CL646" s="43"/>
      <c r="CM646" s="43"/>
      <c r="CN646" s="43"/>
      <c r="CO646" s="43"/>
      <c r="CP646" s="43"/>
      <c r="CQ646" s="43"/>
      <c r="CR646" s="43"/>
      <c r="CS646" s="43"/>
      <c r="CT646" s="43"/>
      <c r="CU646" s="43"/>
      <c r="CV646" s="43"/>
      <c r="CW646" s="43"/>
      <c r="CX646" s="45"/>
      <c r="CY646" s="43"/>
      <c r="CZ646" s="43"/>
      <c r="DA646" s="43"/>
      <c r="DB646" s="43"/>
      <c r="DC646" s="43"/>
      <c r="DD646" s="43"/>
      <c r="DE646" s="43"/>
      <c r="DF646" s="43"/>
      <c r="DG646" s="43"/>
      <c r="DH646" s="43"/>
      <c r="DI646" s="43"/>
      <c r="DJ646" s="43"/>
      <c r="DK646" s="43"/>
      <c r="DL646" s="43"/>
      <c r="DM646" s="43"/>
      <c r="DN646" s="43"/>
      <c r="DO646" s="43"/>
      <c r="DP646" s="43"/>
      <c r="DQ646" s="43"/>
      <c r="DR646" s="43"/>
      <c r="DS646" s="43"/>
      <c r="DT646" s="43"/>
      <c r="DU646" s="43"/>
      <c r="DV646" s="43"/>
      <c r="DW646" s="43"/>
      <c r="DX646" s="43"/>
      <c r="DY646" s="43"/>
      <c r="DZ646" s="43"/>
      <c r="EA646" s="43"/>
      <c r="EB646" s="43"/>
      <c r="EC646" s="43"/>
      <c r="ED646" s="43"/>
      <c r="EE646" s="43"/>
      <c r="EF646" s="43"/>
      <c r="EG646" s="43"/>
      <c r="EH646" s="43"/>
      <c r="EI646" s="43"/>
      <c r="EJ646" s="43"/>
      <c r="EK646" s="43"/>
      <c r="EL646" s="43"/>
    </row>
    <row r="647" spans="88:142" s="1" customFormat="1" x14ac:dyDescent="0.3">
      <c r="CJ647" s="1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5"/>
      <c r="CY647" s="43"/>
      <c r="CZ647" s="43"/>
      <c r="DA647" s="43"/>
      <c r="DB647" s="43"/>
      <c r="DC647" s="43"/>
      <c r="DD647" s="43"/>
      <c r="DE647" s="43"/>
      <c r="DF647" s="43"/>
      <c r="DG647" s="43"/>
      <c r="DH647" s="43"/>
      <c r="DI647" s="43"/>
      <c r="DJ647" s="43"/>
      <c r="DK647" s="43"/>
      <c r="DL647" s="43"/>
      <c r="DM647" s="43"/>
      <c r="DN647" s="43"/>
      <c r="DO647" s="43"/>
      <c r="DP647" s="43"/>
      <c r="DQ647" s="43"/>
      <c r="DR647" s="43"/>
      <c r="DS647" s="43"/>
      <c r="DT647" s="43"/>
      <c r="DU647" s="43"/>
      <c r="DV647" s="43"/>
      <c r="DW647" s="43"/>
      <c r="DX647" s="43"/>
      <c r="DY647" s="43"/>
      <c r="DZ647" s="43"/>
      <c r="EA647" s="43"/>
      <c r="EB647" s="43"/>
      <c r="EC647" s="43"/>
      <c r="ED647" s="43"/>
      <c r="EE647" s="43"/>
      <c r="EF647" s="43"/>
      <c r="EG647" s="43"/>
      <c r="EH647" s="43"/>
      <c r="EI647" s="43"/>
      <c r="EJ647" s="43"/>
      <c r="EK647" s="43"/>
      <c r="EL647" s="43"/>
    </row>
    <row r="648" spans="88:142" s="1" customFormat="1" x14ac:dyDescent="0.3">
      <c r="CJ648" s="13"/>
      <c r="CK648" s="43"/>
      <c r="CL648" s="43"/>
      <c r="CM648" s="43"/>
      <c r="CN648" s="43"/>
      <c r="CO648" s="43"/>
      <c r="CP648" s="43"/>
      <c r="CQ648" s="43"/>
      <c r="CR648" s="43"/>
      <c r="CS648" s="43"/>
      <c r="CT648" s="43"/>
      <c r="CU648" s="43"/>
      <c r="CV648" s="43"/>
      <c r="CW648" s="43"/>
      <c r="CX648" s="45"/>
      <c r="CY648" s="43"/>
      <c r="CZ648" s="43"/>
      <c r="DA648" s="43"/>
      <c r="DB648" s="43"/>
      <c r="DC648" s="43"/>
      <c r="DD648" s="43"/>
      <c r="DE648" s="43"/>
      <c r="DF648" s="43"/>
      <c r="DG648" s="43"/>
      <c r="DH648" s="43"/>
      <c r="DI648" s="43"/>
      <c r="DJ648" s="43"/>
      <c r="DK648" s="43"/>
      <c r="DL648" s="43"/>
      <c r="DM648" s="43"/>
      <c r="DN648" s="43"/>
      <c r="DO648" s="43"/>
      <c r="DP648" s="43"/>
      <c r="DQ648" s="43"/>
      <c r="DR648" s="43"/>
      <c r="DS648" s="43"/>
      <c r="DT648" s="43"/>
      <c r="DU648" s="43"/>
      <c r="DV648" s="43"/>
      <c r="DW648" s="43"/>
      <c r="DX648" s="43"/>
      <c r="DY648" s="43"/>
      <c r="DZ648" s="43"/>
      <c r="EA648" s="43"/>
      <c r="EB648" s="43"/>
      <c r="EC648" s="43"/>
      <c r="ED648" s="43"/>
      <c r="EE648" s="43"/>
      <c r="EF648" s="43"/>
      <c r="EG648" s="43"/>
      <c r="EH648" s="43"/>
      <c r="EI648" s="43"/>
      <c r="EJ648" s="43"/>
      <c r="EK648" s="43"/>
      <c r="EL648" s="43"/>
    </row>
    <row r="649" spans="88:142" s="1" customFormat="1" x14ac:dyDescent="0.3">
      <c r="CJ649" s="13"/>
      <c r="CK649" s="43"/>
      <c r="CL649" s="43"/>
      <c r="CM649" s="43"/>
      <c r="CN649" s="43"/>
      <c r="CO649" s="43"/>
      <c r="CP649" s="43"/>
      <c r="CQ649" s="43"/>
      <c r="CR649" s="43"/>
      <c r="CS649" s="43"/>
      <c r="CT649" s="43"/>
      <c r="CU649" s="43"/>
      <c r="CV649" s="43"/>
      <c r="CW649" s="43"/>
      <c r="CX649" s="45"/>
      <c r="CY649" s="43"/>
      <c r="CZ649" s="43"/>
      <c r="DA649" s="43"/>
      <c r="DB649" s="43"/>
      <c r="DC649" s="43"/>
      <c r="DD649" s="43"/>
      <c r="DE649" s="43"/>
      <c r="DF649" s="43"/>
      <c r="DG649" s="43"/>
      <c r="DH649" s="43"/>
      <c r="DI649" s="43"/>
      <c r="DJ649" s="43"/>
      <c r="DK649" s="43"/>
      <c r="DL649" s="43"/>
      <c r="DM649" s="43"/>
      <c r="DN649" s="43"/>
      <c r="DO649" s="43"/>
      <c r="DP649" s="43"/>
      <c r="DQ649" s="43"/>
      <c r="DR649" s="43"/>
      <c r="DS649" s="43"/>
      <c r="DT649" s="43"/>
      <c r="DU649" s="43"/>
      <c r="DV649" s="43"/>
      <c r="DW649" s="43"/>
      <c r="DX649" s="43"/>
      <c r="DY649" s="43"/>
      <c r="DZ649" s="43"/>
      <c r="EA649" s="43"/>
      <c r="EB649" s="43"/>
      <c r="EC649" s="43"/>
      <c r="ED649" s="43"/>
      <c r="EE649" s="43"/>
      <c r="EF649" s="43"/>
      <c r="EG649" s="43"/>
      <c r="EH649" s="43"/>
      <c r="EI649" s="43"/>
      <c r="EJ649" s="43"/>
      <c r="EK649" s="43"/>
      <c r="EL649" s="43"/>
    </row>
    <row r="650" spans="88:142" s="1" customFormat="1" x14ac:dyDescent="0.3">
      <c r="CJ650" s="1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5"/>
      <c r="CY650" s="43"/>
      <c r="CZ650" s="43"/>
      <c r="DA650" s="43"/>
      <c r="DB650" s="43"/>
      <c r="DC650" s="43"/>
      <c r="DD650" s="43"/>
      <c r="DE650" s="43"/>
      <c r="DF650" s="43"/>
      <c r="DG650" s="43"/>
      <c r="DH650" s="43"/>
      <c r="DI650" s="43"/>
      <c r="DJ650" s="43"/>
      <c r="DK650" s="43"/>
      <c r="DL650" s="43"/>
      <c r="DM650" s="43"/>
      <c r="DN650" s="43"/>
      <c r="DO650" s="43"/>
      <c r="DP650" s="43"/>
      <c r="DQ650" s="43"/>
      <c r="DR650" s="43"/>
      <c r="DS650" s="43"/>
      <c r="DT650" s="43"/>
      <c r="DU650" s="43"/>
      <c r="DV650" s="43"/>
      <c r="DW650" s="43"/>
      <c r="DX650" s="43"/>
      <c r="DY650" s="43"/>
      <c r="DZ650" s="43"/>
      <c r="EA650" s="43"/>
      <c r="EB650" s="43"/>
      <c r="EC650" s="43"/>
      <c r="ED650" s="43"/>
      <c r="EE650" s="43"/>
      <c r="EF650" s="43"/>
      <c r="EG650" s="43"/>
      <c r="EH650" s="43"/>
      <c r="EI650" s="43"/>
      <c r="EJ650" s="43"/>
      <c r="EK650" s="43"/>
      <c r="EL650" s="43"/>
    </row>
    <row r="651" spans="88:142" s="1" customFormat="1" x14ac:dyDescent="0.3">
      <c r="CJ651" s="13"/>
      <c r="CK651" s="43"/>
      <c r="CL651" s="43"/>
      <c r="CM651" s="43"/>
      <c r="CN651" s="43"/>
      <c r="CO651" s="43"/>
      <c r="CP651" s="43"/>
      <c r="CQ651" s="43"/>
      <c r="CR651" s="43"/>
      <c r="CS651" s="43"/>
      <c r="CT651" s="43"/>
      <c r="CU651" s="43"/>
      <c r="CV651" s="43"/>
      <c r="CW651" s="43"/>
      <c r="CX651" s="45"/>
      <c r="CY651" s="43"/>
      <c r="CZ651" s="43"/>
      <c r="DA651" s="43"/>
      <c r="DB651" s="43"/>
      <c r="DC651" s="43"/>
      <c r="DD651" s="43"/>
      <c r="DE651" s="43"/>
      <c r="DF651" s="43"/>
      <c r="DG651" s="43"/>
      <c r="DH651" s="43"/>
      <c r="DI651" s="43"/>
      <c r="DJ651" s="43"/>
      <c r="DK651" s="43"/>
      <c r="DL651" s="43"/>
      <c r="DM651" s="43"/>
      <c r="DN651" s="43"/>
      <c r="DO651" s="43"/>
      <c r="DP651" s="43"/>
      <c r="DQ651" s="43"/>
      <c r="DR651" s="43"/>
      <c r="DS651" s="43"/>
      <c r="DT651" s="43"/>
      <c r="DU651" s="43"/>
      <c r="DV651" s="43"/>
      <c r="DW651" s="43"/>
      <c r="DX651" s="43"/>
      <c r="DY651" s="43"/>
      <c r="DZ651" s="43"/>
      <c r="EA651" s="43"/>
      <c r="EB651" s="43"/>
      <c r="EC651" s="43"/>
      <c r="ED651" s="43"/>
      <c r="EE651" s="43"/>
      <c r="EF651" s="43"/>
      <c r="EG651" s="43"/>
      <c r="EH651" s="43"/>
      <c r="EI651" s="43"/>
      <c r="EJ651" s="43"/>
      <c r="EK651" s="43"/>
      <c r="EL651" s="43"/>
    </row>
    <row r="652" spans="88:142" s="1" customFormat="1" x14ac:dyDescent="0.3">
      <c r="CJ652" s="13"/>
      <c r="CK652" s="43"/>
      <c r="CL652" s="43"/>
      <c r="CM652" s="43"/>
      <c r="CN652" s="43"/>
      <c r="CO652" s="43"/>
      <c r="CP652" s="43"/>
      <c r="CQ652" s="43"/>
      <c r="CR652" s="43"/>
      <c r="CS652" s="43"/>
      <c r="CT652" s="43"/>
      <c r="CU652" s="43"/>
      <c r="CV652" s="43"/>
      <c r="CW652" s="43"/>
      <c r="CX652" s="45"/>
      <c r="CY652" s="43"/>
      <c r="CZ652" s="43"/>
      <c r="DA652" s="43"/>
      <c r="DB652" s="43"/>
      <c r="DC652" s="43"/>
      <c r="DD652" s="43"/>
      <c r="DE652" s="43"/>
      <c r="DF652" s="43"/>
      <c r="DG652" s="43"/>
      <c r="DH652" s="43"/>
      <c r="DI652" s="43"/>
      <c r="DJ652" s="43"/>
      <c r="DK652" s="43"/>
      <c r="DL652" s="43"/>
      <c r="DM652" s="43"/>
      <c r="DN652" s="43"/>
      <c r="DO652" s="43"/>
      <c r="DP652" s="43"/>
      <c r="DQ652" s="43"/>
      <c r="DR652" s="43"/>
      <c r="DS652" s="43"/>
      <c r="DT652" s="43"/>
      <c r="DU652" s="43"/>
      <c r="DV652" s="43"/>
      <c r="DW652" s="43"/>
      <c r="DX652" s="43"/>
      <c r="DY652" s="43"/>
      <c r="DZ652" s="43"/>
      <c r="EA652" s="43"/>
      <c r="EB652" s="43"/>
      <c r="EC652" s="43"/>
      <c r="ED652" s="43"/>
      <c r="EE652" s="43"/>
      <c r="EF652" s="43"/>
      <c r="EG652" s="43"/>
      <c r="EH652" s="43"/>
      <c r="EI652" s="43"/>
      <c r="EJ652" s="43"/>
      <c r="EK652" s="43"/>
      <c r="EL652" s="43"/>
    </row>
    <row r="653" spans="88:142" s="1" customFormat="1" x14ac:dyDescent="0.3">
      <c r="CJ653" s="13"/>
      <c r="CK653" s="43"/>
      <c r="CL653" s="43"/>
      <c r="CM653" s="43"/>
      <c r="CN653" s="43"/>
      <c r="CO653" s="43"/>
      <c r="CP653" s="43"/>
      <c r="CQ653" s="43"/>
      <c r="CR653" s="43"/>
      <c r="CS653" s="43"/>
      <c r="CT653" s="43"/>
      <c r="CU653" s="43"/>
      <c r="CV653" s="43"/>
      <c r="CW653" s="43"/>
      <c r="CX653" s="45"/>
      <c r="CY653" s="43"/>
      <c r="CZ653" s="43"/>
      <c r="DA653" s="43"/>
      <c r="DB653" s="43"/>
      <c r="DC653" s="43"/>
      <c r="DD653" s="43"/>
      <c r="DE653" s="43"/>
      <c r="DF653" s="43"/>
      <c r="DG653" s="43"/>
      <c r="DH653" s="43"/>
      <c r="DI653" s="43"/>
      <c r="DJ653" s="43"/>
      <c r="DK653" s="43"/>
      <c r="DL653" s="43"/>
      <c r="DM653" s="43"/>
      <c r="DN653" s="43"/>
      <c r="DO653" s="43"/>
      <c r="DP653" s="43"/>
      <c r="DQ653" s="43"/>
      <c r="DR653" s="43"/>
      <c r="DS653" s="43"/>
      <c r="DT653" s="43"/>
      <c r="DU653" s="43"/>
      <c r="DV653" s="43"/>
      <c r="DW653" s="43"/>
      <c r="DX653" s="43"/>
      <c r="DY653" s="43"/>
      <c r="DZ653" s="43"/>
      <c r="EA653" s="43"/>
      <c r="EB653" s="43"/>
      <c r="EC653" s="43"/>
      <c r="ED653" s="43"/>
      <c r="EE653" s="43"/>
      <c r="EF653" s="43"/>
      <c r="EG653" s="43"/>
      <c r="EH653" s="43"/>
      <c r="EI653" s="43"/>
      <c r="EJ653" s="43"/>
      <c r="EK653" s="43"/>
      <c r="EL653" s="43"/>
    </row>
    <row r="654" spans="88:142" s="1" customFormat="1" x14ac:dyDescent="0.3">
      <c r="CJ654" s="13"/>
      <c r="CK654" s="43"/>
      <c r="CL654" s="43"/>
      <c r="CM654" s="43"/>
      <c r="CN654" s="43"/>
      <c r="CO654" s="43"/>
      <c r="CP654" s="43"/>
      <c r="CQ654" s="43"/>
      <c r="CR654" s="43"/>
      <c r="CS654" s="43"/>
      <c r="CT654" s="43"/>
      <c r="CU654" s="43"/>
      <c r="CV654" s="43"/>
      <c r="CW654" s="43"/>
      <c r="CX654" s="45"/>
      <c r="CY654" s="43"/>
      <c r="CZ654" s="43"/>
      <c r="DA654" s="43"/>
      <c r="DB654" s="43"/>
      <c r="DC654" s="43"/>
      <c r="DD654" s="43"/>
      <c r="DE654" s="43"/>
      <c r="DF654" s="43"/>
      <c r="DG654" s="43"/>
      <c r="DH654" s="43"/>
      <c r="DI654" s="43"/>
      <c r="DJ654" s="43"/>
      <c r="DK654" s="43"/>
      <c r="DL654" s="43"/>
      <c r="DM654" s="43"/>
      <c r="DN654" s="43"/>
      <c r="DO654" s="43"/>
      <c r="DP654" s="43"/>
      <c r="DQ654" s="43"/>
      <c r="DR654" s="43"/>
      <c r="DS654" s="43"/>
      <c r="DT654" s="43"/>
      <c r="DU654" s="43"/>
      <c r="DV654" s="43"/>
      <c r="DW654" s="43"/>
      <c r="DX654" s="43"/>
      <c r="DY654" s="43"/>
      <c r="DZ654" s="43"/>
      <c r="EA654" s="43"/>
      <c r="EB654" s="43"/>
      <c r="EC654" s="43"/>
      <c r="ED654" s="43"/>
      <c r="EE654" s="43"/>
      <c r="EF654" s="43"/>
      <c r="EG654" s="43"/>
      <c r="EH654" s="43"/>
      <c r="EI654" s="43"/>
      <c r="EJ654" s="43"/>
      <c r="EK654" s="43"/>
      <c r="EL654" s="43"/>
    </row>
    <row r="655" spans="88:142" s="1" customFormat="1" x14ac:dyDescent="0.3">
      <c r="CJ655" s="13"/>
      <c r="CK655" s="43"/>
      <c r="CL655" s="43"/>
      <c r="CM655" s="43"/>
      <c r="CN655" s="43"/>
      <c r="CO655" s="43"/>
      <c r="CP655" s="43"/>
      <c r="CQ655" s="43"/>
      <c r="CR655" s="43"/>
      <c r="CS655" s="43"/>
      <c r="CT655" s="43"/>
      <c r="CU655" s="43"/>
      <c r="CV655" s="43"/>
      <c r="CW655" s="43"/>
      <c r="CX655" s="45"/>
      <c r="CY655" s="43"/>
      <c r="CZ655" s="43"/>
      <c r="DA655" s="43"/>
      <c r="DB655" s="43"/>
      <c r="DC655" s="43"/>
      <c r="DD655" s="43"/>
      <c r="DE655" s="43"/>
      <c r="DF655" s="43"/>
      <c r="DG655" s="43"/>
      <c r="DH655" s="43"/>
      <c r="DI655" s="43"/>
      <c r="DJ655" s="43"/>
      <c r="DK655" s="43"/>
      <c r="DL655" s="43"/>
      <c r="DM655" s="43"/>
      <c r="DN655" s="43"/>
      <c r="DO655" s="43"/>
      <c r="DP655" s="43"/>
      <c r="DQ655" s="43"/>
      <c r="DR655" s="43"/>
      <c r="DS655" s="43"/>
      <c r="DT655" s="43"/>
      <c r="DU655" s="43"/>
      <c r="DV655" s="43"/>
      <c r="DW655" s="43"/>
      <c r="DX655" s="43"/>
      <c r="DY655" s="43"/>
      <c r="DZ655" s="43"/>
      <c r="EA655" s="43"/>
      <c r="EB655" s="43"/>
      <c r="EC655" s="43"/>
      <c r="ED655" s="43"/>
      <c r="EE655" s="43"/>
      <c r="EF655" s="43"/>
      <c r="EG655" s="43"/>
      <c r="EH655" s="43"/>
      <c r="EI655" s="43"/>
      <c r="EJ655" s="43"/>
      <c r="EK655" s="43"/>
      <c r="EL655" s="43"/>
    </row>
    <row r="656" spans="88:142" s="1" customFormat="1" x14ac:dyDescent="0.3">
      <c r="CJ656" s="13"/>
      <c r="CK656" s="43"/>
      <c r="CL656" s="43"/>
      <c r="CM656" s="43"/>
      <c r="CN656" s="43"/>
      <c r="CO656" s="43"/>
      <c r="CP656" s="43"/>
      <c r="CQ656" s="43"/>
      <c r="CR656" s="43"/>
      <c r="CS656" s="43"/>
      <c r="CT656" s="43"/>
      <c r="CU656" s="43"/>
      <c r="CV656" s="43"/>
      <c r="CW656" s="43"/>
      <c r="CX656" s="45"/>
      <c r="CY656" s="43"/>
      <c r="CZ656" s="43"/>
      <c r="DA656" s="43"/>
      <c r="DB656" s="43"/>
      <c r="DC656" s="43"/>
      <c r="DD656" s="43"/>
      <c r="DE656" s="43"/>
      <c r="DF656" s="43"/>
      <c r="DG656" s="43"/>
      <c r="DH656" s="43"/>
      <c r="DI656" s="43"/>
      <c r="DJ656" s="43"/>
      <c r="DK656" s="43"/>
      <c r="DL656" s="43"/>
      <c r="DM656" s="43"/>
      <c r="DN656" s="43"/>
      <c r="DO656" s="43"/>
      <c r="DP656" s="43"/>
      <c r="DQ656" s="43"/>
      <c r="DR656" s="43"/>
      <c r="DS656" s="43"/>
      <c r="DT656" s="43"/>
      <c r="DU656" s="43"/>
      <c r="DV656" s="43"/>
      <c r="DW656" s="43"/>
      <c r="DX656" s="43"/>
      <c r="DY656" s="43"/>
      <c r="DZ656" s="43"/>
      <c r="EA656" s="43"/>
      <c r="EB656" s="43"/>
      <c r="EC656" s="43"/>
      <c r="ED656" s="43"/>
      <c r="EE656" s="43"/>
      <c r="EF656" s="43"/>
      <c r="EG656" s="43"/>
      <c r="EH656" s="43"/>
      <c r="EI656" s="43"/>
      <c r="EJ656" s="43"/>
      <c r="EK656" s="43"/>
      <c r="EL656" s="43"/>
    </row>
    <row r="657" spans="88:142" s="1" customFormat="1" x14ac:dyDescent="0.3">
      <c r="CJ657" s="13"/>
      <c r="CK657" s="43"/>
      <c r="CL657" s="43"/>
      <c r="CM657" s="43"/>
      <c r="CN657" s="43"/>
      <c r="CO657" s="43"/>
      <c r="CP657" s="43"/>
      <c r="CQ657" s="43"/>
      <c r="CR657" s="43"/>
      <c r="CS657" s="43"/>
      <c r="CT657" s="43"/>
      <c r="CU657" s="43"/>
      <c r="CV657" s="43"/>
      <c r="CW657" s="43"/>
      <c r="CX657" s="45"/>
      <c r="CY657" s="43"/>
      <c r="CZ657" s="43"/>
      <c r="DA657" s="43"/>
      <c r="DB657" s="43"/>
      <c r="DC657" s="43"/>
      <c r="DD657" s="43"/>
      <c r="DE657" s="43"/>
      <c r="DF657" s="43"/>
      <c r="DG657" s="43"/>
      <c r="DH657" s="43"/>
      <c r="DI657" s="43"/>
      <c r="DJ657" s="43"/>
      <c r="DK657" s="43"/>
      <c r="DL657" s="43"/>
      <c r="DM657" s="43"/>
      <c r="DN657" s="43"/>
      <c r="DO657" s="43"/>
      <c r="DP657" s="43"/>
      <c r="DQ657" s="43"/>
      <c r="DR657" s="43"/>
      <c r="DS657" s="43"/>
      <c r="DT657" s="43"/>
      <c r="DU657" s="43"/>
      <c r="DV657" s="43"/>
      <c r="DW657" s="43"/>
      <c r="DX657" s="43"/>
      <c r="DY657" s="43"/>
      <c r="DZ657" s="43"/>
      <c r="EA657" s="43"/>
      <c r="EB657" s="43"/>
      <c r="EC657" s="43"/>
      <c r="ED657" s="43"/>
      <c r="EE657" s="43"/>
      <c r="EF657" s="43"/>
      <c r="EG657" s="43"/>
      <c r="EH657" s="43"/>
      <c r="EI657" s="43"/>
      <c r="EJ657" s="43"/>
      <c r="EK657" s="43"/>
      <c r="EL657" s="43"/>
    </row>
    <row r="658" spans="88:142" s="1" customFormat="1" x14ac:dyDescent="0.3">
      <c r="CJ658" s="13"/>
      <c r="CK658" s="43"/>
      <c r="CL658" s="43"/>
      <c r="CM658" s="43"/>
      <c r="CN658" s="43"/>
      <c r="CO658" s="43"/>
      <c r="CP658" s="43"/>
      <c r="CQ658" s="43"/>
      <c r="CR658" s="43"/>
      <c r="CS658" s="43"/>
      <c r="CT658" s="43"/>
      <c r="CU658" s="43"/>
      <c r="CV658" s="43"/>
      <c r="CW658" s="43"/>
      <c r="CX658" s="45"/>
      <c r="CY658" s="43"/>
      <c r="CZ658" s="43"/>
      <c r="DA658" s="43"/>
      <c r="DB658" s="43"/>
      <c r="DC658" s="43"/>
      <c r="DD658" s="43"/>
      <c r="DE658" s="43"/>
      <c r="DF658" s="43"/>
      <c r="DG658" s="43"/>
      <c r="DH658" s="43"/>
      <c r="DI658" s="43"/>
      <c r="DJ658" s="43"/>
      <c r="DK658" s="43"/>
      <c r="DL658" s="43"/>
      <c r="DM658" s="43"/>
      <c r="DN658" s="43"/>
      <c r="DO658" s="43"/>
      <c r="DP658" s="43"/>
      <c r="DQ658" s="43"/>
      <c r="DR658" s="43"/>
      <c r="DS658" s="43"/>
      <c r="DT658" s="43"/>
      <c r="DU658" s="43"/>
      <c r="DV658" s="43"/>
      <c r="DW658" s="43"/>
      <c r="DX658" s="43"/>
      <c r="DY658" s="43"/>
      <c r="DZ658" s="43"/>
      <c r="EA658" s="43"/>
      <c r="EB658" s="43"/>
      <c r="EC658" s="43"/>
      <c r="ED658" s="43"/>
      <c r="EE658" s="43"/>
      <c r="EF658" s="43"/>
      <c r="EG658" s="43"/>
      <c r="EH658" s="43"/>
      <c r="EI658" s="43"/>
      <c r="EJ658" s="43"/>
      <c r="EK658" s="43"/>
      <c r="EL658" s="43"/>
    </row>
    <row r="659" spans="88:142" s="1" customFormat="1" x14ac:dyDescent="0.3">
      <c r="CJ659" s="13"/>
      <c r="CK659" s="43"/>
      <c r="CL659" s="43"/>
      <c r="CM659" s="43"/>
      <c r="CN659" s="43"/>
      <c r="CO659" s="43"/>
      <c r="CP659" s="43"/>
      <c r="CQ659" s="43"/>
      <c r="CR659" s="43"/>
      <c r="CS659" s="43"/>
      <c r="CT659" s="43"/>
      <c r="CU659" s="43"/>
      <c r="CV659" s="43"/>
      <c r="CW659" s="43"/>
      <c r="CX659" s="45"/>
      <c r="CY659" s="43"/>
      <c r="CZ659" s="43"/>
      <c r="DA659" s="43"/>
      <c r="DB659" s="43"/>
      <c r="DC659" s="43"/>
      <c r="DD659" s="43"/>
      <c r="DE659" s="43"/>
      <c r="DF659" s="43"/>
      <c r="DG659" s="43"/>
      <c r="DH659" s="43"/>
      <c r="DI659" s="43"/>
      <c r="DJ659" s="43"/>
      <c r="DK659" s="43"/>
      <c r="DL659" s="43"/>
      <c r="DM659" s="43"/>
      <c r="DN659" s="43"/>
      <c r="DO659" s="43"/>
      <c r="DP659" s="43"/>
      <c r="DQ659" s="43"/>
      <c r="DR659" s="43"/>
      <c r="DS659" s="43"/>
      <c r="DT659" s="43"/>
      <c r="DU659" s="43"/>
      <c r="DV659" s="43"/>
      <c r="DW659" s="43"/>
      <c r="DX659" s="43"/>
      <c r="DY659" s="43"/>
      <c r="DZ659" s="43"/>
      <c r="EA659" s="43"/>
      <c r="EB659" s="43"/>
      <c r="EC659" s="43"/>
      <c r="ED659" s="43"/>
      <c r="EE659" s="43"/>
      <c r="EF659" s="43"/>
      <c r="EG659" s="43"/>
      <c r="EH659" s="43"/>
      <c r="EI659" s="43"/>
      <c r="EJ659" s="43"/>
      <c r="EK659" s="43"/>
      <c r="EL659" s="43"/>
    </row>
    <row r="660" spans="88:142" s="1" customFormat="1" x14ac:dyDescent="0.3">
      <c r="CJ660" s="13"/>
      <c r="CK660" s="43"/>
      <c r="CL660" s="43"/>
      <c r="CM660" s="43"/>
      <c r="CN660" s="43"/>
      <c r="CO660" s="43"/>
      <c r="CP660" s="43"/>
      <c r="CQ660" s="43"/>
      <c r="CR660" s="43"/>
      <c r="CS660" s="43"/>
      <c r="CT660" s="43"/>
      <c r="CU660" s="43"/>
      <c r="CV660" s="43"/>
      <c r="CW660" s="43"/>
      <c r="CX660" s="45"/>
      <c r="CY660" s="43"/>
      <c r="CZ660" s="43"/>
      <c r="DA660" s="43"/>
      <c r="DB660" s="43"/>
      <c r="DC660" s="43"/>
      <c r="DD660" s="43"/>
      <c r="DE660" s="43"/>
      <c r="DF660" s="43"/>
      <c r="DG660" s="43"/>
      <c r="DH660" s="43"/>
      <c r="DI660" s="43"/>
      <c r="DJ660" s="43"/>
      <c r="DK660" s="43"/>
      <c r="DL660" s="43"/>
      <c r="DM660" s="43"/>
      <c r="DN660" s="43"/>
      <c r="DO660" s="43"/>
      <c r="DP660" s="43"/>
      <c r="DQ660" s="43"/>
      <c r="DR660" s="43"/>
      <c r="DS660" s="43"/>
      <c r="DT660" s="43"/>
      <c r="DU660" s="43"/>
      <c r="DV660" s="43"/>
      <c r="DW660" s="43"/>
      <c r="DX660" s="43"/>
      <c r="DY660" s="43"/>
      <c r="DZ660" s="43"/>
      <c r="EA660" s="43"/>
      <c r="EB660" s="43"/>
      <c r="EC660" s="43"/>
      <c r="ED660" s="43"/>
      <c r="EE660" s="43"/>
      <c r="EF660" s="43"/>
      <c r="EG660" s="43"/>
      <c r="EH660" s="43"/>
      <c r="EI660" s="43"/>
      <c r="EJ660" s="43"/>
      <c r="EK660" s="43"/>
      <c r="EL660" s="43"/>
    </row>
    <row r="661" spans="88:142" s="1" customFormat="1" x14ac:dyDescent="0.3">
      <c r="CJ661" s="13"/>
      <c r="CK661" s="43"/>
      <c r="CL661" s="43"/>
      <c r="CM661" s="43"/>
      <c r="CN661" s="43"/>
      <c r="CO661" s="43"/>
      <c r="CP661" s="43"/>
      <c r="CQ661" s="43"/>
      <c r="CR661" s="43"/>
      <c r="CS661" s="43"/>
      <c r="CT661" s="43"/>
      <c r="CU661" s="43"/>
      <c r="CV661" s="43"/>
      <c r="CW661" s="43"/>
      <c r="CX661" s="45"/>
      <c r="CY661" s="43"/>
      <c r="CZ661" s="43"/>
      <c r="DA661" s="43"/>
      <c r="DB661" s="43"/>
      <c r="DC661" s="43"/>
      <c r="DD661" s="43"/>
      <c r="DE661" s="43"/>
      <c r="DF661" s="43"/>
      <c r="DG661" s="43"/>
      <c r="DH661" s="43"/>
      <c r="DI661" s="43"/>
      <c r="DJ661" s="43"/>
      <c r="DK661" s="43"/>
      <c r="DL661" s="43"/>
      <c r="DM661" s="43"/>
      <c r="DN661" s="43"/>
      <c r="DO661" s="43"/>
      <c r="DP661" s="43"/>
      <c r="DQ661" s="43"/>
      <c r="DR661" s="43"/>
      <c r="DS661" s="43"/>
      <c r="DT661" s="43"/>
      <c r="DU661" s="43"/>
      <c r="DV661" s="43"/>
      <c r="DW661" s="43"/>
      <c r="DX661" s="43"/>
      <c r="DY661" s="43"/>
      <c r="DZ661" s="43"/>
      <c r="EA661" s="43"/>
      <c r="EB661" s="43"/>
      <c r="EC661" s="43"/>
      <c r="ED661" s="43"/>
      <c r="EE661" s="43"/>
      <c r="EF661" s="43"/>
      <c r="EG661" s="43"/>
      <c r="EH661" s="43"/>
      <c r="EI661" s="43"/>
      <c r="EJ661" s="43"/>
      <c r="EK661" s="43"/>
      <c r="EL661" s="43"/>
    </row>
    <row r="662" spans="88:142" s="1" customFormat="1" x14ac:dyDescent="0.3">
      <c r="CJ662" s="13"/>
      <c r="CK662" s="43"/>
      <c r="CL662" s="43"/>
      <c r="CM662" s="43"/>
      <c r="CN662" s="43"/>
      <c r="CO662" s="43"/>
      <c r="CP662" s="43"/>
      <c r="CQ662" s="43"/>
      <c r="CR662" s="43"/>
      <c r="CS662" s="43"/>
      <c r="CT662" s="43"/>
      <c r="CU662" s="43"/>
      <c r="CV662" s="43"/>
      <c r="CW662" s="43"/>
      <c r="CX662" s="45"/>
      <c r="CY662" s="43"/>
      <c r="CZ662" s="43"/>
      <c r="DA662" s="43"/>
      <c r="DB662" s="43"/>
      <c r="DC662" s="43"/>
      <c r="DD662" s="43"/>
      <c r="DE662" s="43"/>
      <c r="DF662" s="43"/>
      <c r="DG662" s="43"/>
      <c r="DH662" s="43"/>
      <c r="DI662" s="43"/>
      <c r="DJ662" s="43"/>
      <c r="DK662" s="43"/>
      <c r="DL662" s="43"/>
      <c r="DM662" s="43"/>
      <c r="DN662" s="43"/>
      <c r="DO662" s="43"/>
      <c r="DP662" s="43"/>
      <c r="DQ662" s="43"/>
      <c r="DR662" s="43"/>
      <c r="DS662" s="43"/>
      <c r="DT662" s="43"/>
      <c r="DU662" s="43"/>
      <c r="DV662" s="43"/>
      <c r="DW662" s="43"/>
      <c r="DX662" s="43"/>
      <c r="DY662" s="43"/>
      <c r="DZ662" s="43"/>
      <c r="EA662" s="43"/>
      <c r="EB662" s="43"/>
      <c r="EC662" s="43"/>
      <c r="ED662" s="43"/>
      <c r="EE662" s="43"/>
      <c r="EF662" s="43"/>
      <c r="EG662" s="43"/>
      <c r="EH662" s="43"/>
      <c r="EI662" s="43"/>
      <c r="EJ662" s="43"/>
      <c r="EK662" s="43"/>
      <c r="EL662" s="43"/>
    </row>
    <row r="663" spans="88:142" s="1" customFormat="1" x14ac:dyDescent="0.3">
      <c r="CJ663" s="13"/>
      <c r="CK663" s="43"/>
      <c r="CL663" s="43"/>
      <c r="CM663" s="43"/>
      <c r="CN663" s="43"/>
      <c r="CO663" s="43"/>
      <c r="CP663" s="43"/>
      <c r="CQ663" s="43"/>
      <c r="CR663" s="43"/>
      <c r="CS663" s="43"/>
      <c r="CT663" s="43"/>
      <c r="CU663" s="43"/>
      <c r="CV663" s="43"/>
      <c r="CW663" s="43"/>
      <c r="CX663" s="45"/>
      <c r="CY663" s="43"/>
      <c r="CZ663" s="43"/>
      <c r="DA663" s="43"/>
      <c r="DB663" s="43"/>
      <c r="DC663" s="43"/>
      <c r="DD663" s="43"/>
      <c r="DE663" s="43"/>
      <c r="DF663" s="43"/>
      <c r="DG663" s="43"/>
      <c r="DH663" s="43"/>
      <c r="DI663" s="43"/>
      <c r="DJ663" s="43"/>
      <c r="DK663" s="43"/>
      <c r="DL663" s="43"/>
      <c r="DM663" s="43"/>
      <c r="DN663" s="43"/>
      <c r="DO663" s="43"/>
      <c r="DP663" s="43"/>
      <c r="DQ663" s="43"/>
      <c r="DR663" s="43"/>
      <c r="DS663" s="43"/>
      <c r="DT663" s="43"/>
      <c r="DU663" s="43"/>
      <c r="DV663" s="43"/>
      <c r="DW663" s="43"/>
      <c r="DX663" s="43"/>
      <c r="DY663" s="43"/>
      <c r="DZ663" s="43"/>
      <c r="EA663" s="43"/>
      <c r="EB663" s="43"/>
      <c r="EC663" s="43"/>
      <c r="ED663" s="43"/>
      <c r="EE663" s="43"/>
      <c r="EF663" s="43"/>
      <c r="EG663" s="43"/>
      <c r="EH663" s="43"/>
      <c r="EI663" s="43"/>
      <c r="EJ663" s="43"/>
      <c r="EK663" s="43"/>
      <c r="EL663" s="43"/>
    </row>
    <row r="664" spans="88:142" s="1" customFormat="1" x14ac:dyDescent="0.3">
      <c r="CJ664" s="13"/>
      <c r="CK664" s="43"/>
      <c r="CL664" s="43"/>
      <c r="CM664" s="43"/>
      <c r="CN664" s="43"/>
      <c r="CO664" s="43"/>
      <c r="CP664" s="43"/>
      <c r="CQ664" s="43"/>
      <c r="CR664" s="43"/>
      <c r="CS664" s="43"/>
      <c r="CT664" s="43"/>
      <c r="CU664" s="43"/>
      <c r="CV664" s="43"/>
      <c r="CW664" s="43"/>
      <c r="CX664" s="45"/>
      <c r="CY664" s="43"/>
      <c r="CZ664" s="43"/>
      <c r="DA664" s="43"/>
      <c r="DB664" s="43"/>
      <c r="DC664" s="43"/>
      <c r="DD664" s="43"/>
      <c r="DE664" s="43"/>
      <c r="DF664" s="43"/>
      <c r="DG664" s="43"/>
      <c r="DH664" s="43"/>
      <c r="DI664" s="43"/>
      <c r="DJ664" s="43"/>
      <c r="DK664" s="43"/>
      <c r="DL664" s="43"/>
      <c r="DM664" s="43"/>
      <c r="DN664" s="43"/>
      <c r="DO664" s="43"/>
      <c r="DP664" s="43"/>
      <c r="DQ664" s="43"/>
      <c r="DR664" s="43"/>
      <c r="DS664" s="43"/>
      <c r="DT664" s="43"/>
      <c r="DU664" s="43"/>
      <c r="DV664" s="43"/>
      <c r="DW664" s="43"/>
      <c r="DX664" s="43"/>
      <c r="DY664" s="43"/>
      <c r="DZ664" s="43"/>
      <c r="EA664" s="43"/>
      <c r="EB664" s="43"/>
      <c r="EC664" s="43"/>
      <c r="ED664" s="43"/>
      <c r="EE664" s="43"/>
      <c r="EF664" s="43"/>
      <c r="EG664" s="43"/>
      <c r="EH664" s="43"/>
      <c r="EI664" s="43"/>
      <c r="EJ664" s="43"/>
      <c r="EK664" s="43"/>
      <c r="EL664" s="43"/>
    </row>
    <row r="665" spans="88:142" s="1" customFormat="1" x14ac:dyDescent="0.3">
      <c r="CJ665" s="13"/>
      <c r="CK665" s="43"/>
      <c r="CL665" s="43"/>
      <c r="CM665" s="43"/>
      <c r="CN665" s="43"/>
      <c r="CO665" s="43"/>
      <c r="CP665" s="43"/>
      <c r="CQ665" s="43"/>
      <c r="CR665" s="43"/>
      <c r="CS665" s="43"/>
      <c r="CT665" s="43"/>
      <c r="CU665" s="43"/>
      <c r="CV665" s="43"/>
      <c r="CW665" s="43"/>
      <c r="CX665" s="45"/>
      <c r="CY665" s="43"/>
      <c r="CZ665" s="43"/>
      <c r="DA665" s="43"/>
      <c r="DB665" s="43"/>
      <c r="DC665" s="43"/>
      <c r="DD665" s="43"/>
      <c r="DE665" s="43"/>
      <c r="DF665" s="43"/>
      <c r="DG665" s="43"/>
      <c r="DH665" s="43"/>
      <c r="DI665" s="43"/>
      <c r="DJ665" s="43"/>
      <c r="DK665" s="43"/>
      <c r="DL665" s="43"/>
      <c r="DM665" s="43"/>
      <c r="DN665" s="43"/>
      <c r="DO665" s="43"/>
      <c r="DP665" s="43"/>
      <c r="DQ665" s="43"/>
      <c r="DR665" s="43"/>
      <c r="DS665" s="43"/>
      <c r="DT665" s="43"/>
      <c r="DU665" s="43"/>
      <c r="DV665" s="43"/>
      <c r="DW665" s="43"/>
      <c r="DX665" s="43"/>
      <c r="DY665" s="43"/>
      <c r="DZ665" s="43"/>
      <c r="EA665" s="43"/>
      <c r="EB665" s="43"/>
      <c r="EC665" s="43"/>
      <c r="ED665" s="43"/>
      <c r="EE665" s="43"/>
      <c r="EF665" s="43"/>
      <c r="EG665" s="43"/>
      <c r="EH665" s="43"/>
      <c r="EI665" s="43"/>
      <c r="EJ665" s="43"/>
      <c r="EK665" s="43"/>
      <c r="EL665" s="43"/>
    </row>
    <row r="666" spans="88:142" s="1" customFormat="1" x14ac:dyDescent="0.3">
      <c r="CJ666" s="13"/>
      <c r="CK666" s="43"/>
      <c r="CL666" s="43"/>
      <c r="CM666" s="43"/>
      <c r="CN666" s="43"/>
      <c r="CO666" s="43"/>
      <c r="CP666" s="43"/>
      <c r="CQ666" s="43"/>
      <c r="CR666" s="43"/>
      <c r="CS666" s="43"/>
      <c r="CT666" s="43"/>
      <c r="CU666" s="43"/>
      <c r="CV666" s="43"/>
      <c r="CW666" s="43"/>
      <c r="CX666" s="45"/>
      <c r="CY666" s="43"/>
      <c r="CZ666" s="43"/>
      <c r="DA666" s="43"/>
      <c r="DB666" s="43"/>
      <c r="DC666" s="43"/>
      <c r="DD666" s="43"/>
      <c r="DE666" s="43"/>
      <c r="DF666" s="43"/>
      <c r="DG666" s="43"/>
      <c r="DH666" s="43"/>
      <c r="DI666" s="43"/>
      <c r="DJ666" s="43"/>
      <c r="DK666" s="43"/>
      <c r="DL666" s="43"/>
      <c r="DM666" s="43"/>
      <c r="DN666" s="43"/>
      <c r="DO666" s="43"/>
      <c r="DP666" s="43"/>
      <c r="DQ666" s="43"/>
      <c r="DR666" s="43"/>
      <c r="DS666" s="43"/>
      <c r="DT666" s="43"/>
      <c r="DU666" s="43"/>
      <c r="DV666" s="43"/>
      <c r="DW666" s="43"/>
      <c r="DX666" s="43"/>
      <c r="DY666" s="43"/>
      <c r="DZ666" s="43"/>
      <c r="EA666" s="43"/>
      <c r="EB666" s="43"/>
      <c r="EC666" s="43"/>
      <c r="ED666" s="43"/>
      <c r="EE666" s="43"/>
      <c r="EF666" s="43"/>
      <c r="EG666" s="43"/>
      <c r="EH666" s="43"/>
      <c r="EI666" s="43"/>
      <c r="EJ666" s="43"/>
      <c r="EK666" s="43"/>
      <c r="EL666" s="43"/>
    </row>
    <row r="667" spans="88:142" s="1" customFormat="1" x14ac:dyDescent="0.3">
      <c r="CJ667" s="13"/>
      <c r="CK667" s="43"/>
      <c r="CL667" s="43"/>
      <c r="CM667" s="43"/>
      <c r="CN667" s="43"/>
      <c r="CO667" s="43"/>
      <c r="CP667" s="43"/>
      <c r="CQ667" s="43"/>
      <c r="CR667" s="43"/>
      <c r="CS667" s="43"/>
      <c r="CT667" s="43"/>
      <c r="CU667" s="43"/>
      <c r="CV667" s="43"/>
      <c r="CW667" s="43"/>
      <c r="CX667" s="45"/>
      <c r="CY667" s="43"/>
      <c r="CZ667" s="43"/>
      <c r="DA667" s="43"/>
      <c r="DB667" s="43"/>
      <c r="DC667" s="43"/>
      <c r="DD667" s="43"/>
      <c r="DE667" s="43"/>
      <c r="DF667" s="43"/>
      <c r="DG667" s="43"/>
      <c r="DH667" s="43"/>
      <c r="DI667" s="43"/>
      <c r="DJ667" s="43"/>
      <c r="DK667" s="43"/>
      <c r="DL667" s="43"/>
      <c r="DM667" s="43"/>
      <c r="DN667" s="43"/>
      <c r="DO667" s="43"/>
      <c r="DP667" s="43"/>
      <c r="DQ667" s="43"/>
      <c r="DR667" s="43"/>
      <c r="DS667" s="43"/>
      <c r="DT667" s="43"/>
      <c r="DU667" s="43"/>
      <c r="DV667" s="43"/>
      <c r="DW667" s="43"/>
      <c r="DX667" s="43"/>
      <c r="DY667" s="43"/>
      <c r="DZ667" s="43"/>
      <c r="EA667" s="43"/>
      <c r="EB667" s="43"/>
      <c r="EC667" s="43"/>
      <c r="ED667" s="43"/>
      <c r="EE667" s="43"/>
      <c r="EF667" s="43"/>
      <c r="EG667" s="43"/>
      <c r="EH667" s="43"/>
      <c r="EI667" s="43"/>
      <c r="EJ667" s="43"/>
      <c r="EK667" s="43"/>
      <c r="EL667" s="43"/>
    </row>
    <row r="668" spans="88:142" s="1" customFormat="1" x14ac:dyDescent="0.3">
      <c r="CJ668" s="1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5"/>
      <c r="CY668" s="43"/>
      <c r="CZ668" s="43"/>
      <c r="DA668" s="43"/>
      <c r="DB668" s="43"/>
      <c r="DC668" s="43"/>
      <c r="DD668" s="43"/>
      <c r="DE668" s="43"/>
      <c r="DF668" s="43"/>
      <c r="DG668" s="43"/>
      <c r="DH668" s="43"/>
      <c r="DI668" s="43"/>
      <c r="DJ668" s="43"/>
      <c r="DK668" s="43"/>
      <c r="DL668" s="43"/>
      <c r="DM668" s="43"/>
      <c r="DN668" s="43"/>
      <c r="DO668" s="43"/>
      <c r="DP668" s="43"/>
      <c r="DQ668" s="43"/>
      <c r="DR668" s="43"/>
      <c r="DS668" s="43"/>
      <c r="DT668" s="43"/>
      <c r="DU668" s="43"/>
      <c r="DV668" s="43"/>
      <c r="DW668" s="43"/>
      <c r="DX668" s="43"/>
      <c r="DY668" s="43"/>
      <c r="DZ668" s="43"/>
      <c r="EA668" s="43"/>
      <c r="EB668" s="43"/>
      <c r="EC668" s="43"/>
      <c r="ED668" s="43"/>
      <c r="EE668" s="43"/>
      <c r="EF668" s="43"/>
      <c r="EG668" s="43"/>
      <c r="EH668" s="43"/>
      <c r="EI668" s="43"/>
      <c r="EJ668" s="43"/>
      <c r="EK668" s="43"/>
      <c r="EL668" s="43"/>
    </row>
    <row r="669" spans="88:142" s="1" customFormat="1" x14ac:dyDescent="0.3">
      <c r="CJ669" s="1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5"/>
      <c r="CY669" s="43"/>
      <c r="CZ669" s="43"/>
      <c r="DA669" s="43"/>
      <c r="DB669" s="43"/>
      <c r="DC669" s="43"/>
      <c r="DD669" s="43"/>
      <c r="DE669" s="43"/>
      <c r="DF669" s="43"/>
      <c r="DG669" s="43"/>
      <c r="DH669" s="43"/>
      <c r="DI669" s="43"/>
      <c r="DJ669" s="43"/>
      <c r="DK669" s="43"/>
      <c r="DL669" s="43"/>
      <c r="DM669" s="43"/>
      <c r="DN669" s="43"/>
      <c r="DO669" s="43"/>
      <c r="DP669" s="43"/>
      <c r="DQ669" s="43"/>
      <c r="DR669" s="43"/>
      <c r="DS669" s="43"/>
      <c r="DT669" s="43"/>
      <c r="DU669" s="43"/>
      <c r="DV669" s="43"/>
      <c r="DW669" s="43"/>
      <c r="DX669" s="43"/>
      <c r="DY669" s="43"/>
      <c r="DZ669" s="43"/>
      <c r="EA669" s="43"/>
      <c r="EB669" s="43"/>
      <c r="EC669" s="43"/>
      <c r="ED669" s="43"/>
      <c r="EE669" s="43"/>
      <c r="EF669" s="43"/>
      <c r="EG669" s="43"/>
      <c r="EH669" s="43"/>
      <c r="EI669" s="43"/>
      <c r="EJ669" s="43"/>
      <c r="EK669" s="43"/>
      <c r="EL669" s="43"/>
    </row>
    <row r="670" spans="88:142" s="1" customFormat="1" x14ac:dyDescent="0.3">
      <c r="CJ670" s="13"/>
      <c r="CK670" s="43"/>
      <c r="CL670" s="43"/>
      <c r="CM670" s="43"/>
      <c r="CN670" s="43"/>
      <c r="CO670" s="43"/>
      <c r="CP670" s="43"/>
      <c r="CQ670" s="43"/>
      <c r="CR670" s="43"/>
      <c r="CS670" s="43"/>
      <c r="CT670" s="43"/>
      <c r="CU670" s="43"/>
      <c r="CV670" s="43"/>
      <c r="CW670" s="43"/>
      <c r="CX670" s="45"/>
      <c r="CY670" s="43"/>
      <c r="CZ670" s="43"/>
      <c r="DA670" s="43"/>
      <c r="DB670" s="43"/>
      <c r="DC670" s="43"/>
      <c r="DD670" s="43"/>
      <c r="DE670" s="43"/>
      <c r="DF670" s="43"/>
      <c r="DG670" s="43"/>
      <c r="DH670" s="43"/>
      <c r="DI670" s="43"/>
      <c r="DJ670" s="43"/>
      <c r="DK670" s="43"/>
      <c r="DL670" s="43"/>
      <c r="DM670" s="43"/>
      <c r="DN670" s="43"/>
      <c r="DO670" s="43"/>
      <c r="DP670" s="43"/>
      <c r="DQ670" s="43"/>
      <c r="DR670" s="43"/>
      <c r="DS670" s="43"/>
      <c r="DT670" s="43"/>
      <c r="DU670" s="43"/>
      <c r="DV670" s="43"/>
      <c r="DW670" s="43"/>
      <c r="DX670" s="43"/>
      <c r="DY670" s="43"/>
      <c r="DZ670" s="43"/>
      <c r="EA670" s="43"/>
      <c r="EB670" s="43"/>
      <c r="EC670" s="43"/>
      <c r="ED670" s="43"/>
      <c r="EE670" s="43"/>
      <c r="EF670" s="43"/>
      <c r="EG670" s="43"/>
      <c r="EH670" s="43"/>
      <c r="EI670" s="43"/>
      <c r="EJ670" s="43"/>
      <c r="EK670" s="43"/>
      <c r="EL670" s="43"/>
    </row>
    <row r="671" spans="88:142" s="1" customFormat="1" x14ac:dyDescent="0.3">
      <c r="CJ671" s="13"/>
      <c r="CK671" s="43"/>
      <c r="CL671" s="43"/>
      <c r="CM671" s="43"/>
      <c r="CN671" s="43"/>
      <c r="CO671" s="43"/>
      <c r="CP671" s="43"/>
      <c r="CQ671" s="43"/>
      <c r="CR671" s="43"/>
      <c r="CS671" s="43"/>
      <c r="CT671" s="43"/>
      <c r="CU671" s="43"/>
      <c r="CV671" s="43"/>
      <c r="CW671" s="43"/>
      <c r="CX671" s="45"/>
      <c r="CY671" s="43"/>
      <c r="CZ671" s="43"/>
      <c r="DA671" s="43"/>
      <c r="DB671" s="43"/>
      <c r="DC671" s="43"/>
      <c r="DD671" s="43"/>
      <c r="DE671" s="43"/>
      <c r="DF671" s="43"/>
      <c r="DG671" s="43"/>
      <c r="DH671" s="43"/>
      <c r="DI671" s="43"/>
      <c r="DJ671" s="43"/>
      <c r="DK671" s="43"/>
      <c r="DL671" s="43"/>
      <c r="DM671" s="43"/>
      <c r="DN671" s="43"/>
      <c r="DO671" s="43"/>
      <c r="DP671" s="43"/>
      <c r="DQ671" s="43"/>
      <c r="DR671" s="43"/>
      <c r="DS671" s="43"/>
      <c r="DT671" s="43"/>
      <c r="DU671" s="43"/>
      <c r="DV671" s="43"/>
      <c r="DW671" s="43"/>
      <c r="DX671" s="43"/>
      <c r="DY671" s="43"/>
      <c r="DZ671" s="43"/>
      <c r="EA671" s="43"/>
      <c r="EB671" s="43"/>
      <c r="EC671" s="43"/>
      <c r="ED671" s="43"/>
      <c r="EE671" s="43"/>
      <c r="EF671" s="43"/>
      <c r="EG671" s="43"/>
      <c r="EH671" s="43"/>
      <c r="EI671" s="43"/>
      <c r="EJ671" s="43"/>
      <c r="EK671" s="43"/>
      <c r="EL671" s="43"/>
    </row>
    <row r="672" spans="88:142" s="1" customFormat="1" x14ac:dyDescent="0.3">
      <c r="CJ672" s="13"/>
      <c r="CK672" s="43"/>
      <c r="CL672" s="43"/>
      <c r="CM672" s="43"/>
      <c r="CN672" s="43"/>
      <c r="CO672" s="43"/>
      <c r="CP672" s="43"/>
      <c r="CQ672" s="43"/>
      <c r="CR672" s="43"/>
      <c r="CS672" s="43"/>
      <c r="CT672" s="43"/>
      <c r="CU672" s="43"/>
      <c r="CV672" s="43"/>
      <c r="CW672" s="43"/>
      <c r="CX672" s="45"/>
      <c r="CY672" s="43"/>
      <c r="CZ672" s="43"/>
      <c r="DA672" s="43"/>
      <c r="DB672" s="43"/>
      <c r="DC672" s="43"/>
      <c r="DD672" s="43"/>
      <c r="DE672" s="43"/>
      <c r="DF672" s="43"/>
      <c r="DG672" s="43"/>
      <c r="DH672" s="43"/>
      <c r="DI672" s="43"/>
      <c r="DJ672" s="43"/>
      <c r="DK672" s="43"/>
      <c r="DL672" s="43"/>
      <c r="DM672" s="43"/>
      <c r="DN672" s="43"/>
      <c r="DO672" s="43"/>
      <c r="DP672" s="43"/>
      <c r="DQ672" s="43"/>
      <c r="DR672" s="43"/>
      <c r="DS672" s="43"/>
      <c r="DT672" s="43"/>
      <c r="DU672" s="43"/>
      <c r="DV672" s="43"/>
      <c r="DW672" s="43"/>
      <c r="DX672" s="43"/>
      <c r="DY672" s="43"/>
      <c r="DZ672" s="43"/>
      <c r="EA672" s="43"/>
      <c r="EB672" s="43"/>
      <c r="EC672" s="43"/>
      <c r="ED672" s="43"/>
      <c r="EE672" s="43"/>
      <c r="EF672" s="43"/>
      <c r="EG672" s="43"/>
      <c r="EH672" s="43"/>
      <c r="EI672" s="43"/>
      <c r="EJ672" s="43"/>
      <c r="EK672" s="43"/>
      <c r="EL672" s="43"/>
    </row>
    <row r="673" spans="88:142" s="1" customFormat="1" x14ac:dyDescent="0.3">
      <c r="CJ673" s="13"/>
      <c r="CK673" s="43"/>
      <c r="CL673" s="43"/>
      <c r="CM673" s="43"/>
      <c r="CN673" s="43"/>
      <c r="CO673" s="43"/>
      <c r="CP673" s="43"/>
      <c r="CQ673" s="43"/>
      <c r="CR673" s="43"/>
      <c r="CS673" s="43"/>
      <c r="CT673" s="43"/>
      <c r="CU673" s="43"/>
      <c r="CV673" s="43"/>
      <c r="CW673" s="43"/>
      <c r="CX673" s="45"/>
      <c r="CY673" s="43"/>
      <c r="CZ673" s="43"/>
      <c r="DA673" s="43"/>
      <c r="DB673" s="43"/>
      <c r="DC673" s="43"/>
      <c r="DD673" s="43"/>
      <c r="DE673" s="43"/>
      <c r="DF673" s="43"/>
      <c r="DG673" s="43"/>
      <c r="DH673" s="43"/>
      <c r="DI673" s="43"/>
      <c r="DJ673" s="43"/>
      <c r="DK673" s="43"/>
      <c r="DL673" s="43"/>
      <c r="DM673" s="43"/>
      <c r="DN673" s="43"/>
      <c r="DO673" s="43"/>
      <c r="DP673" s="43"/>
      <c r="DQ673" s="43"/>
      <c r="DR673" s="43"/>
      <c r="DS673" s="43"/>
      <c r="DT673" s="43"/>
      <c r="DU673" s="43"/>
      <c r="DV673" s="43"/>
      <c r="DW673" s="43"/>
      <c r="DX673" s="43"/>
      <c r="DY673" s="43"/>
      <c r="DZ673" s="43"/>
      <c r="EA673" s="43"/>
      <c r="EB673" s="43"/>
      <c r="EC673" s="43"/>
      <c r="ED673" s="43"/>
      <c r="EE673" s="43"/>
      <c r="EF673" s="43"/>
      <c r="EG673" s="43"/>
      <c r="EH673" s="43"/>
      <c r="EI673" s="43"/>
      <c r="EJ673" s="43"/>
      <c r="EK673" s="43"/>
      <c r="EL673" s="43"/>
    </row>
    <row r="674" spans="88:142" s="1" customFormat="1" x14ac:dyDescent="0.3">
      <c r="CJ674" s="13"/>
      <c r="CK674" s="43"/>
      <c r="CL674" s="43"/>
      <c r="CM674" s="43"/>
      <c r="CN674" s="43"/>
      <c r="CO674" s="43"/>
      <c r="CP674" s="43"/>
      <c r="CQ674" s="43"/>
      <c r="CR674" s="43"/>
      <c r="CS674" s="43"/>
      <c r="CT674" s="43"/>
      <c r="CU674" s="43"/>
      <c r="CV674" s="43"/>
      <c r="CW674" s="43"/>
      <c r="CX674" s="45"/>
      <c r="CY674" s="43"/>
      <c r="CZ674" s="43"/>
      <c r="DA674" s="43"/>
      <c r="DB674" s="43"/>
      <c r="DC674" s="43"/>
      <c r="DD674" s="43"/>
      <c r="DE674" s="43"/>
      <c r="DF674" s="43"/>
      <c r="DG674" s="43"/>
      <c r="DH674" s="43"/>
      <c r="DI674" s="43"/>
      <c r="DJ674" s="43"/>
      <c r="DK674" s="43"/>
      <c r="DL674" s="43"/>
      <c r="DM674" s="43"/>
      <c r="DN674" s="43"/>
      <c r="DO674" s="43"/>
      <c r="DP674" s="43"/>
      <c r="DQ674" s="43"/>
      <c r="DR674" s="43"/>
      <c r="DS674" s="43"/>
      <c r="DT674" s="43"/>
      <c r="DU674" s="43"/>
      <c r="DV674" s="43"/>
      <c r="DW674" s="43"/>
      <c r="DX674" s="43"/>
      <c r="DY674" s="43"/>
      <c r="DZ674" s="43"/>
      <c r="EA674" s="43"/>
      <c r="EB674" s="43"/>
      <c r="EC674" s="43"/>
      <c r="ED674" s="43"/>
      <c r="EE674" s="43"/>
      <c r="EF674" s="43"/>
      <c r="EG674" s="43"/>
      <c r="EH674" s="43"/>
      <c r="EI674" s="43"/>
      <c r="EJ674" s="43"/>
      <c r="EK674" s="43"/>
      <c r="EL674" s="43"/>
    </row>
    <row r="675" spans="88:142" s="1" customFormat="1" x14ac:dyDescent="0.3">
      <c r="CJ675" s="13"/>
      <c r="CK675" s="43"/>
      <c r="CL675" s="43"/>
      <c r="CM675" s="43"/>
      <c r="CN675" s="43"/>
      <c r="CO675" s="43"/>
      <c r="CP675" s="43"/>
      <c r="CQ675" s="43"/>
      <c r="CR675" s="43"/>
      <c r="CS675" s="43"/>
      <c r="CT675" s="43"/>
      <c r="CU675" s="43"/>
      <c r="CV675" s="43"/>
      <c r="CW675" s="43"/>
      <c r="CX675" s="45"/>
      <c r="CY675" s="43"/>
      <c r="CZ675" s="43"/>
      <c r="DA675" s="43"/>
      <c r="DB675" s="43"/>
      <c r="DC675" s="43"/>
      <c r="DD675" s="43"/>
      <c r="DE675" s="43"/>
      <c r="DF675" s="43"/>
      <c r="DG675" s="43"/>
      <c r="DH675" s="43"/>
      <c r="DI675" s="43"/>
      <c r="DJ675" s="43"/>
      <c r="DK675" s="43"/>
      <c r="DL675" s="43"/>
      <c r="DM675" s="43"/>
      <c r="DN675" s="43"/>
      <c r="DO675" s="43"/>
      <c r="DP675" s="43"/>
      <c r="DQ675" s="43"/>
      <c r="DR675" s="43"/>
      <c r="DS675" s="43"/>
      <c r="DT675" s="43"/>
      <c r="DU675" s="43"/>
      <c r="DV675" s="43"/>
      <c r="DW675" s="43"/>
      <c r="DX675" s="43"/>
      <c r="DY675" s="43"/>
      <c r="DZ675" s="43"/>
      <c r="EA675" s="43"/>
      <c r="EB675" s="43"/>
      <c r="EC675" s="43"/>
      <c r="ED675" s="43"/>
      <c r="EE675" s="43"/>
      <c r="EF675" s="43"/>
      <c r="EG675" s="43"/>
      <c r="EH675" s="43"/>
      <c r="EI675" s="43"/>
      <c r="EJ675" s="43"/>
      <c r="EK675" s="43"/>
      <c r="EL675" s="43"/>
    </row>
    <row r="676" spans="88:142" s="1" customFormat="1" x14ac:dyDescent="0.3">
      <c r="CJ676" s="13"/>
      <c r="CK676" s="43"/>
      <c r="CL676" s="43"/>
      <c r="CM676" s="43"/>
      <c r="CN676" s="43"/>
      <c r="CO676" s="43"/>
      <c r="CP676" s="43"/>
      <c r="CQ676" s="43"/>
      <c r="CR676" s="43"/>
      <c r="CS676" s="43"/>
      <c r="CT676" s="43"/>
      <c r="CU676" s="43"/>
      <c r="CV676" s="43"/>
      <c r="CW676" s="43"/>
      <c r="CX676" s="45"/>
      <c r="CY676" s="43"/>
      <c r="CZ676" s="43"/>
      <c r="DA676" s="43"/>
      <c r="DB676" s="43"/>
      <c r="DC676" s="43"/>
      <c r="DD676" s="43"/>
      <c r="DE676" s="43"/>
      <c r="DF676" s="43"/>
      <c r="DG676" s="43"/>
      <c r="DH676" s="43"/>
      <c r="DI676" s="43"/>
      <c r="DJ676" s="43"/>
      <c r="DK676" s="43"/>
      <c r="DL676" s="43"/>
      <c r="DM676" s="43"/>
      <c r="DN676" s="43"/>
      <c r="DO676" s="43"/>
      <c r="DP676" s="43"/>
      <c r="DQ676" s="43"/>
      <c r="DR676" s="43"/>
      <c r="DS676" s="43"/>
      <c r="DT676" s="43"/>
      <c r="DU676" s="43"/>
      <c r="DV676" s="43"/>
      <c r="DW676" s="43"/>
      <c r="DX676" s="43"/>
      <c r="DY676" s="43"/>
      <c r="DZ676" s="43"/>
      <c r="EA676" s="43"/>
      <c r="EB676" s="43"/>
      <c r="EC676" s="43"/>
      <c r="ED676" s="43"/>
      <c r="EE676" s="43"/>
      <c r="EF676" s="43"/>
      <c r="EG676" s="43"/>
      <c r="EH676" s="43"/>
      <c r="EI676" s="43"/>
      <c r="EJ676" s="43"/>
      <c r="EK676" s="43"/>
      <c r="EL676" s="43"/>
    </row>
    <row r="677" spans="88:142" s="1" customFormat="1" x14ac:dyDescent="0.3">
      <c r="CJ677" s="1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5"/>
      <c r="CY677" s="43"/>
      <c r="CZ677" s="43"/>
      <c r="DA677" s="43"/>
      <c r="DB677" s="43"/>
      <c r="DC677" s="43"/>
      <c r="DD677" s="43"/>
      <c r="DE677" s="43"/>
      <c r="DF677" s="43"/>
      <c r="DG677" s="43"/>
      <c r="DH677" s="43"/>
      <c r="DI677" s="43"/>
      <c r="DJ677" s="43"/>
      <c r="DK677" s="43"/>
      <c r="DL677" s="43"/>
      <c r="DM677" s="43"/>
      <c r="DN677" s="43"/>
      <c r="DO677" s="43"/>
      <c r="DP677" s="43"/>
      <c r="DQ677" s="43"/>
      <c r="DR677" s="43"/>
      <c r="DS677" s="43"/>
      <c r="DT677" s="43"/>
      <c r="DU677" s="43"/>
      <c r="DV677" s="43"/>
      <c r="DW677" s="43"/>
      <c r="DX677" s="43"/>
      <c r="DY677" s="43"/>
      <c r="DZ677" s="43"/>
      <c r="EA677" s="43"/>
      <c r="EB677" s="43"/>
      <c r="EC677" s="43"/>
      <c r="ED677" s="43"/>
      <c r="EE677" s="43"/>
      <c r="EF677" s="43"/>
      <c r="EG677" s="43"/>
      <c r="EH677" s="43"/>
      <c r="EI677" s="43"/>
      <c r="EJ677" s="43"/>
      <c r="EK677" s="43"/>
      <c r="EL677" s="43"/>
    </row>
    <row r="678" spans="88:142" s="1" customFormat="1" x14ac:dyDescent="0.3">
      <c r="CJ678" s="13"/>
      <c r="CK678" s="43"/>
      <c r="CL678" s="43"/>
      <c r="CM678" s="43"/>
      <c r="CN678" s="43"/>
      <c r="CO678" s="43"/>
      <c r="CP678" s="43"/>
      <c r="CQ678" s="43"/>
      <c r="CR678" s="43"/>
      <c r="CS678" s="43"/>
      <c r="CT678" s="43"/>
      <c r="CU678" s="43"/>
      <c r="CV678" s="43"/>
      <c r="CW678" s="43"/>
      <c r="CX678" s="45"/>
      <c r="CY678" s="43"/>
      <c r="CZ678" s="43"/>
      <c r="DA678" s="43"/>
      <c r="DB678" s="43"/>
      <c r="DC678" s="43"/>
      <c r="DD678" s="43"/>
      <c r="DE678" s="43"/>
      <c r="DF678" s="43"/>
      <c r="DG678" s="43"/>
      <c r="DH678" s="43"/>
      <c r="DI678" s="43"/>
      <c r="DJ678" s="43"/>
      <c r="DK678" s="43"/>
      <c r="DL678" s="43"/>
      <c r="DM678" s="43"/>
      <c r="DN678" s="43"/>
      <c r="DO678" s="43"/>
      <c r="DP678" s="43"/>
      <c r="DQ678" s="43"/>
      <c r="DR678" s="43"/>
      <c r="DS678" s="43"/>
      <c r="DT678" s="43"/>
      <c r="DU678" s="43"/>
      <c r="DV678" s="43"/>
      <c r="DW678" s="43"/>
      <c r="DX678" s="43"/>
      <c r="DY678" s="43"/>
      <c r="DZ678" s="43"/>
      <c r="EA678" s="43"/>
      <c r="EB678" s="43"/>
      <c r="EC678" s="43"/>
      <c r="ED678" s="43"/>
      <c r="EE678" s="43"/>
      <c r="EF678" s="43"/>
      <c r="EG678" s="43"/>
      <c r="EH678" s="43"/>
      <c r="EI678" s="43"/>
      <c r="EJ678" s="43"/>
      <c r="EK678" s="43"/>
      <c r="EL678" s="43"/>
    </row>
    <row r="679" spans="88:142" s="1" customFormat="1" x14ac:dyDescent="0.3">
      <c r="CJ679" s="1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5"/>
      <c r="CY679" s="43"/>
      <c r="CZ679" s="43"/>
      <c r="DA679" s="43"/>
      <c r="DB679" s="43"/>
      <c r="DC679" s="43"/>
      <c r="DD679" s="43"/>
      <c r="DE679" s="43"/>
      <c r="DF679" s="43"/>
      <c r="DG679" s="43"/>
      <c r="DH679" s="43"/>
      <c r="DI679" s="43"/>
      <c r="DJ679" s="43"/>
      <c r="DK679" s="43"/>
      <c r="DL679" s="43"/>
      <c r="DM679" s="43"/>
      <c r="DN679" s="43"/>
      <c r="DO679" s="43"/>
      <c r="DP679" s="43"/>
      <c r="DQ679" s="43"/>
      <c r="DR679" s="43"/>
      <c r="DS679" s="43"/>
      <c r="DT679" s="43"/>
      <c r="DU679" s="43"/>
      <c r="DV679" s="43"/>
      <c r="DW679" s="43"/>
      <c r="DX679" s="43"/>
      <c r="DY679" s="43"/>
      <c r="DZ679" s="43"/>
      <c r="EA679" s="43"/>
      <c r="EB679" s="43"/>
      <c r="EC679" s="43"/>
      <c r="ED679" s="43"/>
      <c r="EE679" s="43"/>
      <c r="EF679" s="43"/>
      <c r="EG679" s="43"/>
      <c r="EH679" s="43"/>
      <c r="EI679" s="43"/>
      <c r="EJ679" s="43"/>
      <c r="EK679" s="43"/>
      <c r="EL679" s="43"/>
    </row>
    <row r="680" spans="88:142" s="1" customFormat="1" x14ac:dyDescent="0.3">
      <c r="CJ680" s="13"/>
      <c r="CK680" s="43"/>
      <c r="CL680" s="43"/>
      <c r="CM680" s="43"/>
      <c r="CN680" s="43"/>
      <c r="CO680" s="43"/>
      <c r="CP680" s="43"/>
      <c r="CQ680" s="43"/>
      <c r="CR680" s="43"/>
      <c r="CS680" s="43"/>
      <c r="CT680" s="43"/>
      <c r="CU680" s="43"/>
      <c r="CV680" s="43"/>
      <c r="CW680" s="43"/>
      <c r="CX680" s="45"/>
      <c r="CY680" s="43"/>
      <c r="CZ680" s="43"/>
      <c r="DA680" s="43"/>
      <c r="DB680" s="43"/>
      <c r="DC680" s="43"/>
      <c r="DD680" s="43"/>
      <c r="DE680" s="43"/>
      <c r="DF680" s="43"/>
      <c r="DG680" s="43"/>
      <c r="DH680" s="43"/>
      <c r="DI680" s="43"/>
      <c r="DJ680" s="43"/>
      <c r="DK680" s="43"/>
      <c r="DL680" s="43"/>
      <c r="DM680" s="43"/>
      <c r="DN680" s="43"/>
      <c r="DO680" s="43"/>
      <c r="DP680" s="43"/>
      <c r="DQ680" s="43"/>
      <c r="DR680" s="43"/>
      <c r="DS680" s="43"/>
      <c r="DT680" s="43"/>
      <c r="DU680" s="43"/>
      <c r="DV680" s="43"/>
      <c r="DW680" s="43"/>
      <c r="DX680" s="43"/>
      <c r="DY680" s="43"/>
      <c r="DZ680" s="43"/>
      <c r="EA680" s="43"/>
      <c r="EB680" s="43"/>
      <c r="EC680" s="43"/>
      <c r="ED680" s="43"/>
      <c r="EE680" s="43"/>
      <c r="EF680" s="43"/>
      <c r="EG680" s="43"/>
      <c r="EH680" s="43"/>
      <c r="EI680" s="43"/>
      <c r="EJ680" s="43"/>
      <c r="EK680" s="43"/>
      <c r="EL680" s="43"/>
    </row>
    <row r="681" spans="88:142" s="1" customFormat="1" x14ac:dyDescent="0.3">
      <c r="CJ681" s="13"/>
      <c r="CK681" s="43"/>
      <c r="CL681" s="43"/>
      <c r="CM681" s="43"/>
      <c r="CN681" s="43"/>
      <c r="CO681" s="43"/>
      <c r="CP681" s="43"/>
      <c r="CQ681" s="43"/>
      <c r="CR681" s="43"/>
      <c r="CS681" s="43"/>
      <c r="CT681" s="43"/>
      <c r="CU681" s="43"/>
      <c r="CV681" s="43"/>
      <c r="CW681" s="43"/>
      <c r="CX681" s="45"/>
      <c r="CY681" s="43"/>
      <c r="CZ681" s="43"/>
      <c r="DA681" s="43"/>
      <c r="DB681" s="43"/>
      <c r="DC681" s="43"/>
      <c r="DD681" s="43"/>
      <c r="DE681" s="43"/>
      <c r="DF681" s="43"/>
      <c r="DG681" s="43"/>
      <c r="DH681" s="43"/>
      <c r="DI681" s="43"/>
      <c r="DJ681" s="43"/>
      <c r="DK681" s="43"/>
      <c r="DL681" s="43"/>
      <c r="DM681" s="43"/>
      <c r="DN681" s="43"/>
      <c r="DO681" s="43"/>
      <c r="DP681" s="43"/>
      <c r="DQ681" s="43"/>
      <c r="DR681" s="43"/>
      <c r="DS681" s="43"/>
      <c r="DT681" s="43"/>
      <c r="DU681" s="43"/>
      <c r="DV681" s="43"/>
      <c r="DW681" s="43"/>
      <c r="DX681" s="43"/>
      <c r="DY681" s="43"/>
      <c r="DZ681" s="43"/>
      <c r="EA681" s="43"/>
      <c r="EB681" s="43"/>
      <c r="EC681" s="43"/>
      <c r="ED681" s="43"/>
      <c r="EE681" s="43"/>
      <c r="EF681" s="43"/>
      <c r="EG681" s="43"/>
      <c r="EH681" s="43"/>
      <c r="EI681" s="43"/>
      <c r="EJ681" s="43"/>
      <c r="EK681" s="43"/>
      <c r="EL681" s="43"/>
    </row>
    <row r="682" spans="88:142" s="1" customFormat="1" x14ac:dyDescent="0.3">
      <c r="CJ682" s="13"/>
      <c r="CK682" s="43"/>
      <c r="CL682" s="43"/>
      <c r="CM682" s="43"/>
      <c r="CN682" s="43"/>
      <c r="CO682" s="43"/>
      <c r="CP682" s="43"/>
      <c r="CQ682" s="43"/>
      <c r="CR682" s="43"/>
      <c r="CS682" s="43"/>
      <c r="CT682" s="43"/>
      <c r="CU682" s="43"/>
      <c r="CV682" s="43"/>
      <c r="CW682" s="43"/>
      <c r="CX682" s="45"/>
      <c r="CY682" s="43"/>
      <c r="CZ682" s="43"/>
      <c r="DA682" s="43"/>
      <c r="DB682" s="43"/>
      <c r="DC682" s="43"/>
      <c r="DD682" s="43"/>
      <c r="DE682" s="43"/>
      <c r="DF682" s="43"/>
      <c r="DG682" s="43"/>
      <c r="DH682" s="43"/>
      <c r="DI682" s="43"/>
      <c r="DJ682" s="43"/>
      <c r="DK682" s="43"/>
      <c r="DL682" s="43"/>
      <c r="DM682" s="43"/>
      <c r="DN682" s="43"/>
      <c r="DO682" s="43"/>
      <c r="DP682" s="43"/>
      <c r="DQ682" s="43"/>
      <c r="DR682" s="43"/>
      <c r="DS682" s="43"/>
      <c r="DT682" s="43"/>
      <c r="DU682" s="43"/>
      <c r="DV682" s="43"/>
      <c r="DW682" s="43"/>
      <c r="DX682" s="43"/>
      <c r="DY682" s="43"/>
      <c r="DZ682" s="43"/>
      <c r="EA682" s="43"/>
      <c r="EB682" s="43"/>
      <c r="EC682" s="43"/>
      <c r="ED682" s="43"/>
      <c r="EE682" s="43"/>
      <c r="EF682" s="43"/>
      <c r="EG682" s="43"/>
      <c r="EH682" s="43"/>
      <c r="EI682" s="43"/>
      <c r="EJ682" s="43"/>
      <c r="EK682" s="43"/>
      <c r="EL682" s="43"/>
    </row>
    <row r="683" spans="88:142" s="1" customFormat="1" x14ac:dyDescent="0.3">
      <c r="CJ683" s="13"/>
      <c r="CK683" s="43"/>
      <c r="CL683" s="43"/>
      <c r="CM683" s="43"/>
      <c r="CN683" s="43"/>
      <c r="CO683" s="43"/>
      <c r="CP683" s="43"/>
      <c r="CQ683" s="43"/>
      <c r="CR683" s="43"/>
      <c r="CS683" s="43"/>
      <c r="CT683" s="43"/>
      <c r="CU683" s="43"/>
      <c r="CV683" s="43"/>
      <c r="CW683" s="43"/>
      <c r="CX683" s="45"/>
      <c r="CY683" s="43"/>
      <c r="CZ683" s="43"/>
      <c r="DA683" s="43"/>
      <c r="DB683" s="43"/>
      <c r="DC683" s="43"/>
      <c r="DD683" s="43"/>
      <c r="DE683" s="43"/>
      <c r="DF683" s="43"/>
      <c r="DG683" s="43"/>
      <c r="DH683" s="43"/>
      <c r="DI683" s="43"/>
      <c r="DJ683" s="43"/>
      <c r="DK683" s="43"/>
      <c r="DL683" s="43"/>
      <c r="DM683" s="43"/>
      <c r="DN683" s="43"/>
      <c r="DO683" s="43"/>
      <c r="DP683" s="43"/>
      <c r="DQ683" s="43"/>
      <c r="DR683" s="43"/>
      <c r="DS683" s="43"/>
      <c r="DT683" s="43"/>
      <c r="DU683" s="43"/>
      <c r="DV683" s="43"/>
      <c r="DW683" s="43"/>
      <c r="DX683" s="43"/>
      <c r="DY683" s="43"/>
      <c r="DZ683" s="43"/>
      <c r="EA683" s="43"/>
      <c r="EB683" s="43"/>
      <c r="EC683" s="43"/>
      <c r="ED683" s="43"/>
      <c r="EE683" s="43"/>
      <c r="EF683" s="43"/>
      <c r="EG683" s="43"/>
      <c r="EH683" s="43"/>
      <c r="EI683" s="43"/>
      <c r="EJ683" s="43"/>
      <c r="EK683" s="43"/>
      <c r="EL683" s="43"/>
    </row>
    <row r="684" spans="88:142" s="1" customFormat="1" x14ac:dyDescent="0.3">
      <c r="CJ684" s="13"/>
      <c r="CK684" s="43"/>
      <c r="CL684" s="43"/>
      <c r="CM684" s="43"/>
      <c r="CN684" s="43"/>
      <c r="CO684" s="43"/>
      <c r="CP684" s="43"/>
      <c r="CQ684" s="43"/>
      <c r="CR684" s="43"/>
      <c r="CS684" s="43"/>
      <c r="CT684" s="43"/>
      <c r="CU684" s="43"/>
      <c r="CV684" s="43"/>
      <c r="CW684" s="43"/>
      <c r="CX684" s="45"/>
      <c r="CY684" s="43"/>
      <c r="CZ684" s="43"/>
      <c r="DA684" s="43"/>
      <c r="DB684" s="43"/>
      <c r="DC684" s="43"/>
      <c r="DD684" s="43"/>
      <c r="DE684" s="43"/>
      <c r="DF684" s="43"/>
      <c r="DG684" s="43"/>
      <c r="DH684" s="43"/>
      <c r="DI684" s="43"/>
      <c r="DJ684" s="43"/>
      <c r="DK684" s="43"/>
      <c r="DL684" s="43"/>
      <c r="DM684" s="43"/>
      <c r="DN684" s="43"/>
      <c r="DO684" s="43"/>
      <c r="DP684" s="43"/>
      <c r="DQ684" s="43"/>
      <c r="DR684" s="43"/>
      <c r="DS684" s="43"/>
      <c r="DT684" s="43"/>
      <c r="DU684" s="43"/>
      <c r="DV684" s="43"/>
      <c r="DW684" s="43"/>
      <c r="DX684" s="43"/>
      <c r="DY684" s="43"/>
      <c r="DZ684" s="43"/>
      <c r="EA684" s="43"/>
      <c r="EB684" s="43"/>
      <c r="EC684" s="43"/>
      <c r="ED684" s="43"/>
      <c r="EE684" s="43"/>
      <c r="EF684" s="43"/>
      <c r="EG684" s="43"/>
      <c r="EH684" s="43"/>
      <c r="EI684" s="43"/>
      <c r="EJ684" s="43"/>
      <c r="EK684" s="43"/>
      <c r="EL684" s="43"/>
    </row>
    <row r="685" spans="88:142" s="1" customFormat="1" x14ac:dyDescent="0.3">
      <c r="CJ685" s="13"/>
      <c r="CK685" s="43"/>
      <c r="CL685" s="43"/>
      <c r="CM685" s="43"/>
      <c r="CN685" s="43"/>
      <c r="CO685" s="43"/>
      <c r="CP685" s="43"/>
      <c r="CQ685" s="43"/>
      <c r="CR685" s="43"/>
      <c r="CS685" s="43"/>
      <c r="CT685" s="43"/>
      <c r="CU685" s="43"/>
      <c r="CV685" s="43"/>
      <c r="CW685" s="43"/>
      <c r="CX685" s="45"/>
      <c r="CY685" s="43"/>
      <c r="CZ685" s="43"/>
      <c r="DA685" s="43"/>
      <c r="DB685" s="43"/>
      <c r="DC685" s="43"/>
      <c r="DD685" s="43"/>
      <c r="DE685" s="43"/>
      <c r="DF685" s="43"/>
      <c r="DG685" s="43"/>
      <c r="DH685" s="43"/>
      <c r="DI685" s="43"/>
      <c r="DJ685" s="43"/>
      <c r="DK685" s="43"/>
      <c r="DL685" s="43"/>
      <c r="DM685" s="43"/>
      <c r="DN685" s="43"/>
      <c r="DO685" s="43"/>
      <c r="DP685" s="43"/>
      <c r="DQ685" s="43"/>
      <c r="DR685" s="43"/>
      <c r="DS685" s="43"/>
      <c r="DT685" s="43"/>
      <c r="DU685" s="43"/>
      <c r="DV685" s="43"/>
      <c r="DW685" s="43"/>
      <c r="DX685" s="43"/>
      <c r="DY685" s="43"/>
      <c r="DZ685" s="43"/>
      <c r="EA685" s="43"/>
      <c r="EB685" s="43"/>
      <c r="EC685" s="43"/>
      <c r="ED685" s="43"/>
      <c r="EE685" s="43"/>
      <c r="EF685" s="43"/>
      <c r="EG685" s="43"/>
      <c r="EH685" s="43"/>
      <c r="EI685" s="43"/>
      <c r="EJ685" s="43"/>
      <c r="EK685" s="43"/>
      <c r="EL685" s="43"/>
    </row>
    <row r="686" spans="88:142" s="1" customFormat="1" x14ac:dyDescent="0.3">
      <c r="CJ686" s="13"/>
      <c r="CK686" s="43"/>
      <c r="CL686" s="43"/>
      <c r="CM686" s="43"/>
      <c r="CN686" s="43"/>
      <c r="CO686" s="43"/>
      <c r="CP686" s="43"/>
      <c r="CQ686" s="43"/>
      <c r="CR686" s="43"/>
      <c r="CS686" s="43"/>
      <c r="CT686" s="43"/>
      <c r="CU686" s="43"/>
      <c r="CV686" s="43"/>
      <c r="CW686" s="43"/>
      <c r="CX686" s="45"/>
      <c r="CY686" s="43"/>
      <c r="CZ686" s="43"/>
      <c r="DA686" s="43"/>
      <c r="DB686" s="43"/>
      <c r="DC686" s="43"/>
      <c r="DD686" s="43"/>
      <c r="DE686" s="43"/>
      <c r="DF686" s="43"/>
      <c r="DG686" s="43"/>
      <c r="DH686" s="43"/>
      <c r="DI686" s="43"/>
      <c r="DJ686" s="43"/>
      <c r="DK686" s="43"/>
      <c r="DL686" s="43"/>
      <c r="DM686" s="43"/>
      <c r="DN686" s="43"/>
      <c r="DO686" s="43"/>
      <c r="DP686" s="43"/>
      <c r="DQ686" s="43"/>
      <c r="DR686" s="43"/>
      <c r="DS686" s="43"/>
      <c r="DT686" s="43"/>
      <c r="DU686" s="43"/>
      <c r="DV686" s="43"/>
      <c r="DW686" s="43"/>
      <c r="DX686" s="43"/>
      <c r="DY686" s="43"/>
      <c r="DZ686" s="43"/>
      <c r="EA686" s="43"/>
      <c r="EB686" s="43"/>
      <c r="EC686" s="43"/>
      <c r="ED686" s="43"/>
      <c r="EE686" s="43"/>
      <c r="EF686" s="43"/>
      <c r="EG686" s="43"/>
      <c r="EH686" s="43"/>
      <c r="EI686" s="43"/>
      <c r="EJ686" s="43"/>
      <c r="EK686" s="43"/>
      <c r="EL686" s="43"/>
    </row>
    <row r="687" spans="88:142" s="1" customFormat="1" x14ac:dyDescent="0.3">
      <c r="CJ687" s="13"/>
      <c r="CK687" s="43"/>
      <c r="CL687" s="43"/>
      <c r="CM687" s="43"/>
      <c r="CN687" s="43"/>
      <c r="CO687" s="43"/>
      <c r="CP687" s="43"/>
      <c r="CQ687" s="43"/>
      <c r="CR687" s="43"/>
      <c r="CS687" s="43"/>
      <c r="CT687" s="43"/>
      <c r="CU687" s="43"/>
      <c r="CV687" s="43"/>
      <c r="CW687" s="43"/>
      <c r="CX687" s="45"/>
      <c r="CY687" s="43"/>
      <c r="CZ687" s="43"/>
      <c r="DA687" s="43"/>
      <c r="DB687" s="43"/>
      <c r="DC687" s="43"/>
      <c r="DD687" s="43"/>
      <c r="DE687" s="43"/>
      <c r="DF687" s="43"/>
      <c r="DG687" s="43"/>
      <c r="DH687" s="43"/>
      <c r="DI687" s="43"/>
      <c r="DJ687" s="43"/>
      <c r="DK687" s="43"/>
      <c r="DL687" s="43"/>
      <c r="DM687" s="43"/>
      <c r="DN687" s="43"/>
      <c r="DO687" s="43"/>
      <c r="DP687" s="43"/>
      <c r="DQ687" s="43"/>
      <c r="DR687" s="43"/>
      <c r="DS687" s="43"/>
      <c r="DT687" s="43"/>
      <c r="DU687" s="43"/>
      <c r="DV687" s="43"/>
      <c r="DW687" s="43"/>
      <c r="DX687" s="43"/>
      <c r="DY687" s="43"/>
      <c r="DZ687" s="43"/>
      <c r="EA687" s="43"/>
      <c r="EB687" s="43"/>
      <c r="EC687" s="43"/>
      <c r="ED687" s="43"/>
      <c r="EE687" s="43"/>
      <c r="EF687" s="43"/>
      <c r="EG687" s="43"/>
      <c r="EH687" s="43"/>
      <c r="EI687" s="43"/>
      <c r="EJ687" s="43"/>
      <c r="EK687" s="43"/>
      <c r="EL687" s="43"/>
    </row>
    <row r="688" spans="88:142" s="1" customFormat="1" x14ac:dyDescent="0.3">
      <c r="CJ688" s="13"/>
      <c r="CK688" s="43"/>
      <c r="CL688" s="43"/>
      <c r="CM688" s="43"/>
      <c r="CN688" s="43"/>
      <c r="CO688" s="43"/>
      <c r="CP688" s="43"/>
      <c r="CQ688" s="43"/>
      <c r="CR688" s="43"/>
      <c r="CS688" s="43"/>
      <c r="CT688" s="43"/>
      <c r="CU688" s="43"/>
      <c r="CV688" s="43"/>
      <c r="CW688" s="43"/>
      <c r="CX688" s="45"/>
      <c r="CY688" s="43"/>
      <c r="CZ688" s="43"/>
      <c r="DA688" s="43"/>
      <c r="DB688" s="43"/>
      <c r="DC688" s="43"/>
      <c r="DD688" s="43"/>
      <c r="DE688" s="43"/>
      <c r="DF688" s="43"/>
      <c r="DG688" s="43"/>
      <c r="DH688" s="43"/>
      <c r="DI688" s="43"/>
      <c r="DJ688" s="43"/>
      <c r="DK688" s="43"/>
      <c r="DL688" s="43"/>
      <c r="DM688" s="43"/>
      <c r="DN688" s="43"/>
      <c r="DO688" s="43"/>
      <c r="DP688" s="43"/>
      <c r="DQ688" s="43"/>
      <c r="DR688" s="43"/>
      <c r="DS688" s="43"/>
      <c r="DT688" s="43"/>
      <c r="DU688" s="43"/>
      <c r="DV688" s="43"/>
      <c r="DW688" s="43"/>
      <c r="DX688" s="43"/>
      <c r="DY688" s="43"/>
      <c r="DZ688" s="43"/>
      <c r="EA688" s="43"/>
      <c r="EB688" s="43"/>
      <c r="EC688" s="43"/>
      <c r="ED688" s="43"/>
      <c r="EE688" s="43"/>
      <c r="EF688" s="43"/>
      <c r="EG688" s="43"/>
      <c r="EH688" s="43"/>
      <c r="EI688" s="43"/>
      <c r="EJ688" s="43"/>
      <c r="EK688" s="43"/>
      <c r="EL688" s="43"/>
    </row>
    <row r="689" spans="88:142" s="1" customFormat="1" x14ac:dyDescent="0.3">
      <c r="CJ689" s="1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5"/>
      <c r="CY689" s="43"/>
      <c r="CZ689" s="43"/>
      <c r="DA689" s="43"/>
      <c r="DB689" s="43"/>
      <c r="DC689" s="43"/>
      <c r="DD689" s="43"/>
      <c r="DE689" s="43"/>
      <c r="DF689" s="43"/>
      <c r="DG689" s="43"/>
      <c r="DH689" s="43"/>
      <c r="DI689" s="43"/>
      <c r="DJ689" s="43"/>
      <c r="DK689" s="43"/>
      <c r="DL689" s="43"/>
      <c r="DM689" s="43"/>
      <c r="DN689" s="43"/>
      <c r="DO689" s="43"/>
      <c r="DP689" s="43"/>
      <c r="DQ689" s="43"/>
      <c r="DR689" s="43"/>
      <c r="DS689" s="43"/>
      <c r="DT689" s="43"/>
      <c r="DU689" s="43"/>
      <c r="DV689" s="43"/>
      <c r="DW689" s="43"/>
      <c r="DX689" s="43"/>
      <c r="DY689" s="43"/>
      <c r="DZ689" s="43"/>
      <c r="EA689" s="43"/>
      <c r="EB689" s="43"/>
      <c r="EC689" s="43"/>
      <c r="ED689" s="43"/>
      <c r="EE689" s="43"/>
      <c r="EF689" s="43"/>
      <c r="EG689" s="43"/>
      <c r="EH689" s="43"/>
      <c r="EI689" s="43"/>
      <c r="EJ689" s="43"/>
      <c r="EK689" s="43"/>
      <c r="EL689" s="43"/>
    </row>
    <row r="690" spans="88:142" s="1" customFormat="1" x14ac:dyDescent="0.3">
      <c r="CJ690" s="13"/>
      <c r="CK690" s="43"/>
      <c r="CL690" s="43"/>
      <c r="CM690" s="43"/>
      <c r="CN690" s="43"/>
      <c r="CO690" s="43"/>
      <c r="CP690" s="43"/>
      <c r="CQ690" s="43"/>
      <c r="CR690" s="43"/>
      <c r="CS690" s="43"/>
      <c r="CT690" s="43"/>
      <c r="CU690" s="43"/>
      <c r="CV690" s="43"/>
      <c r="CW690" s="43"/>
      <c r="CX690" s="45"/>
      <c r="CY690" s="43"/>
      <c r="CZ690" s="43"/>
      <c r="DA690" s="43"/>
      <c r="DB690" s="43"/>
      <c r="DC690" s="43"/>
      <c r="DD690" s="43"/>
      <c r="DE690" s="43"/>
      <c r="DF690" s="43"/>
      <c r="DG690" s="43"/>
      <c r="DH690" s="43"/>
      <c r="DI690" s="43"/>
      <c r="DJ690" s="43"/>
      <c r="DK690" s="43"/>
      <c r="DL690" s="43"/>
      <c r="DM690" s="43"/>
      <c r="DN690" s="43"/>
      <c r="DO690" s="43"/>
      <c r="DP690" s="43"/>
      <c r="DQ690" s="43"/>
      <c r="DR690" s="43"/>
      <c r="DS690" s="43"/>
      <c r="DT690" s="43"/>
      <c r="DU690" s="43"/>
      <c r="DV690" s="43"/>
      <c r="DW690" s="43"/>
      <c r="DX690" s="43"/>
      <c r="DY690" s="43"/>
      <c r="DZ690" s="43"/>
      <c r="EA690" s="43"/>
      <c r="EB690" s="43"/>
      <c r="EC690" s="43"/>
      <c r="ED690" s="43"/>
      <c r="EE690" s="43"/>
      <c r="EF690" s="43"/>
      <c r="EG690" s="43"/>
      <c r="EH690" s="43"/>
      <c r="EI690" s="43"/>
      <c r="EJ690" s="43"/>
      <c r="EK690" s="43"/>
      <c r="EL690" s="43"/>
    </row>
    <row r="691" spans="88:142" s="1" customFormat="1" x14ac:dyDescent="0.3">
      <c r="CJ691" s="13"/>
      <c r="CK691" s="43"/>
      <c r="CL691" s="43"/>
      <c r="CM691" s="43"/>
      <c r="CN691" s="43"/>
      <c r="CO691" s="43"/>
      <c r="CP691" s="43"/>
      <c r="CQ691" s="43"/>
      <c r="CR691" s="43"/>
      <c r="CS691" s="43"/>
      <c r="CT691" s="43"/>
      <c r="CU691" s="43"/>
      <c r="CV691" s="43"/>
      <c r="CW691" s="43"/>
      <c r="CX691" s="45"/>
      <c r="CY691" s="43"/>
      <c r="CZ691" s="43"/>
      <c r="DA691" s="43"/>
      <c r="DB691" s="43"/>
      <c r="DC691" s="43"/>
      <c r="DD691" s="43"/>
      <c r="DE691" s="43"/>
      <c r="DF691" s="43"/>
      <c r="DG691" s="43"/>
      <c r="DH691" s="43"/>
      <c r="DI691" s="43"/>
      <c r="DJ691" s="43"/>
      <c r="DK691" s="43"/>
      <c r="DL691" s="43"/>
      <c r="DM691" s="43"/>
      <c r="DN691" s="43"/>
      <c r="DO691" s="43"/>
      <c r="DP691" s="43"/>
      <c r="DQ691" s="43"/>
      <c r="DR691" s="43"/>
      <c r="DS691" s="43"/>
      <c r="DT691" s="43"/>
      <c r="DU691" s="43"/>
      <c r="DV691" s="43"/>
      <c r="DW691" s="43"/>
      <c r="DX691" s="43"/>
      <c r="DY691" s="43"/>
      <c r="DZ691" s="43"/>
      <c r="EA691" s="43"/>
      <c r="EB691" s="43"/>
      <c r="EC691" s="43"/>
      <c r="ED691" s="43"/>
      <c r="EE691" s="43"/>
      <c r="EF691" s="43"/>
      <c r="EG691" s="43"/>
      <c r="EH691" s="43"/>
      <c r="EI691" s="43"/>
      <c r="EJ691" s="43"/>
      <c r="EK691" s="43"/>
      <c r="EL691" s="43"/>
    </row>
    <row r="692" spans="88:142" s="1" customFormat="1" x14ac:dyDescent="0.3">
      <c r="CJ692" s="13"/>
      <c r="CK692" s="43"/>
      <c r="CL692" s="43"/>
      <c r="CM692" s="43"/>
      <c r="CN692" s="43"/>
      <c r="CO692" s="43"/>
      <c r="CP692" s="43"/>
      <c r="CQ692" s="43"/>
      <c r="CR692" s="43"/>
      <c r="CS692" s="43"/>
      <c r="CT692" s="43"/>
      <c r="CU692" s="43"/>
      <c r="CV692" s="43"/>
      <c r="CW692" s="43"/>
      <c r="CX692" s="45"/>
      <c r="CY692" s="43"/>
      <c r="CZ692" s="43"/>
      <c r="DA692" s="43"/>
      <c r="DB692" s="43"/>
      <c r="DC692" s="43"/>
      <c r="DD692" s="43"/>
      <c r="DE692" s="43"/>
      <c r="DF692" s="43"/>
      <c r="DG692" s="43"/>
      <c r="DH692" s="43"/>
      <c r="DI692" s="43"/>
      <c r="DJ692" s="43"/>
      <c r="DK692" s="43"/>
      <c r="DL692" s="43"/>
      <c r="DM692" s="43"/>
      <c r="DN692" s="43"/>
      <c r="DO692" s="43"/>
      <c r="DP692" s="43"/>
      <c r="DQ692" s="43"/>
      <c r="DR692" s="43"/>
      <c r="DS692" s="43"/>
      <c r="DT692" s="43"/>
      <c r="DU692" s="43"/>
      <c r="DV692" s="43"/>
      <c r="DW692" s="43"/>
      <c r="DX692" s="43"/>
      <c r="DY692" s="43"/>
      <c r="DZ692" s="43"/>
      <c r="EA692" s="43"/>
      <c r="EB692" s="43"/>
      <c r="EC692" s="43"/>
      <c r="ED692" s="43"/>
      <c r="EE692" s="43"/>
      <c r="EF692" s="43"/>
      <c r="EG692" s="43"/>
      <c r="EH692" s="43"/>
      <c r="EI692" s="43"/>
      <c r="EJ692" s="43"/>
      <c r="EK692" s="43"/>
      <c r="EL692" s="43"/>
    </row>
    <row r="693" spans="88:142" s="1" customFormat="1" x14ac:dyDescent="0.3">
      <c r="CJ693" s="13"/>
      <c r="CK693" s="43"/>
      <c r="CL693" s="43"/>
      <c r="CM693" s="43"/>
      <c r="CN693" s="43"/>
      <c r="CO693" s="43"/>
      <c r="CP693" s="43"/>
      <c r="CQ693" s="43"/>
      <c r="CR693" s="43"/>
      <c r="CS693" s="43"/>
      <c r="CT693" s="43"/>
      <c r="CU693" s="43"/>
      <c r="CV693" s="43"/>
      <c r="CW693" s="43"/>
      <c r="CX693" s="45"/>
      <c r="CY693" s="43"/>
      <c r="CZ693" s="43"/>
      <c r="DA693" s="43"/>
      <c r="DB693" s="43"/>
      <c r="DC693" s="43"/>
      <c r="DD693" s="43"/>
      <c r="DE693" s="43"/>
      <c r="DF693" s="43"/>
      <c r="DG693" s="43"/>
      <c r="DH693" s="43"/>
      <c r="DI693" s="43"/>
      <c r="DJ693" s="43"/>
      <c r="DK693" s="43"/>
      <c r="DL693" s="43"/>
      <c r="DM693" s="43"/>
      <c r="DN693" s="43"/>
      <c r="DO693" s="43"/>
      <c r="DP693" s="43"/>
      <c r="DQ693" s="43"/>
      <c r="DR693" s="43"/>
      <c r="DS693" s="43"/>
      <c r="DT693" s="43"/>
      <c r="DU693" s="43"/>
      <c r="DV693" s="43"/>
      <c r="DW693" s="43"/>
      <c r="DX693" s="43"/>
      <c r="DY693" s="43"/>
      <c r="DZ693" s="43"/>
      <c r="EA693" s="43"/>
      <c r="EB693" s="43"/>
      <c r="EC693" s="43"/>
      <c r="ED693" s="43"/>
      <c r="EE693" s="43"/>
      <c r="EF693" s="43"/>
      <c r="EG693" s="43"/>
      <c r="EH693" s="43"/>
      <c r="EI693" s="43"/>
      <c r="EJ693" s="43"/>
      <c r="EK693" s="43"/>
      <c r="EL693" s="43"/>
    </row>
    <row r="694" spans="88:142" s="1" customFormat="1" x14ac:dyDescent="0.3">
      <c r="CJ694" s="13"/>
      <c r="CK694" s="43"/>
      <c r="CL694" s="43"/>
      <c r="CM694" s="43"/>
      <c r="CN694" s="43"/>
      <c r="CO694" s="43"/>
      <c r="CP694" s="43"/>
      <c r="CQ694" s="43"/>
      <c r="CR694" s="43"/>
      <c r="CS694" s="43"/>
      <c r="CT694" s="43"/>
      <c r="CU694" s="43"/>
      <c r="CV694" s="43"/>
      <c r="CW694" s="43"/>
      <c r="CX694" s="45"/>
      <c r="CY694" s="43"/>
      <c r="CZ694" s="43"/>
      <c r="DA694" s="43"/>
      <c r="DB694" s="43"/>
      <c r="DC694" s="43"/>
      <c r="DD694" s="43"/>
      <c r="DE694" s="43"/>
      <c r="DF694" s="43"/>
      <c r="DG694" s="43"/>
      <c r="DH694" s="43"/>
      <c r="DI694" s="43"/>
      <c r="DJ694" s="43"/>
      <c r="DK694" s="43"/>
      <c r="DL694" s="43"/>
      <c r="DM694" s="43"/>
      <c r="DN694" s="43"/>
      <c r="DO694" s="43"/>
      <c r="DP694" s="43"/>
      <c r="DQ694" s="43"/>
      <c r="DR694" s="43"/>
      <c r="DS694" s="43"/>
      <c r="DT694" s="43"/>
      <c r="DU694" s="43"/>
      <c r="DV694" s="43"/>
      <c r="DW694" s="43"/>
      <c r="DX694" s="43"/>
      <c r="DY694" s="43"/>
      <c r="DZ694" s="43"/>
      <c r="EA694" s="43"/>
      <c r="EB694" s="43"/>
      <c r="EC694" s="43"/>
      <c r="ED694" s="43"/>
      <c r="EE694" s="43"/>
      <c r="EF694" s="43"/>
      <c r="EG694" s="43"/>
      <c r="EH694" s="43"/>
      <c r="EI694" s="43"/>
      <c r="EJ694" s="43"/>
      <c r="EK694" s="43"/>
      <c r="EL694" s="43"/>
    </row>
    <row r="695" spans="88:142" s="1" customFormat="1" x14ac:dyDescent="0.3">
      <c r="CJ695" s="13"/>
      <c r="CK695" s="43"/>
      <c r="CL695" s="43"/>
      <c r="CM695" s="43"/>
      <c r="CN695" s="43"/>
      <c r="CO695" s="43"/>
      <c r="CP695" s="43"/>
      <c r="CQ695" s="43"/>
      <c r="CR695" s="43"/>
      <c r="CS695" s="43"/>
      <c r="CT695" s="43"/>
      <c r="CU695" s="43"/>
      <c r="CV695" s="43"/>
      <c r="CW695" s="43"/>
      <c r="CX695" s="45"/>
      <c r="CY695" s="43"/>
      <c r="CZ695" s="43"/>
      <c r="DA695" s="43"/>
      <c r="DB695" s="43"/>
      <c r="DC695" s="43"/>
      <c r="DD695" s="43"/>
      <c r="DE695" s="43"/>
      <c r="DF695" s="43"/>
      <c r="DG695" s="43"/>
      <c r="DH695" s="43"/>
      <c r="DI695" s="43"/>
      <c r="DJ695" s="43"/>
      <c r="DK695" s="43"/>
      <c r="DL695" s="43"/>
      <c r="DM695" s="43"/>
      <c r="DN695" s="43"/>
      <c r="DO695" s="43"/>
      <c r="DP695" s="43"/>
      <c r="DQ695" s="43"/>
      <c r="DR695" s="43"/>
      <c r="DS695" s="43"/>
      <c r="DT695" s="43"/>
      <c r="DU695" s="43"/>
      <c r="DV695" s="43"/>
      <c r="DW695" s="43"/>
      <c r="DX695" s="43"/>
      <c r="DY695" s="43"/>
      <c r="DZ695" s="43"/>
      <c r="EA695" s="43"/>
      <c r="EB695" s="43"/>
      <c r="EC695" s="43"/>
      <c r="ED695" s="43"/>
      <c r="EE695" s="43"/>
      <c r="EF695" s="43"/>
      <c r="EG695" s="43"/>
      <c r="EH695" s="43"/>
      <c r="EI695" s="43"/>
      <c r="EJ695" s="43"/>
      <c r="EK695" s="43"/>
      <c r="EL695" s="43"/>
    </row>
    <row r="696" spans="88:142" s="1" customFormat="1" x14ac:dyDescent="0.3">
      <c r="CJ696" s="13"/>
      <c r="CK696" s="43"/>
      <c r="CL696" s="43"/>
      <c r="CM696" s="43"/>
      <c r="CN696" s="43"/>
      <c r="CO696" s="43"/>
      <c r="CP696" s="43"/>
      <c r="CQ696" s="43"/>
      <c r="CR696" s="43"/>
      <c r="CS696" s="43"/>
      <c r="CT696" s="43"/>
      <c r="CU696" s="43"/>
      <c r="CV696" s="43"/>
      <c r="CW696" s="43"/>
      <c r="CX696" s="45"/>
      <c r="CY696" s="43"/>
      <c r="CZ696" s="43"/>
      <c r="DA696" s="43"/>
      <c r="DB696" s="43"/>
      <c r="DC696" s="43"/>
      <c r="DD696" s="43"/>
      <c r="DE696" s="43"/>
      <c r="DF696" s="43"/>
      <c r="DG696" s="43"/>
      <c r="DH696" s="43"/>
      <c r="DI696" s="43"/>
      <c r="DJ696" s="43"/>
      <c r="DK696" s="43"/>
      <c r="DL696" s="43"/>
      <c r="DM696" s="43"/>
      <c r="DN696" s="43"/>
      <c r="DO696" s="43"/>
      <c r="DP696" s="43"/>
      <c r="DQ696" s="43"/>
      <c r="DR696" s="43"/>
      <c r="DS696" s="43"/>
      <c r="DT696" s="43"/>
      <c r="DU696" s="43"/>
      <c r="DV696" s="43"/>
      <c r="DW696" s="43"/>
      <c r="DX696" s="43"/>
      <c r="DY696" s="43"/>
      <c r="DZ696" s="43"/>
      <c r="EA696" s="43"/>
      <c r="EB696" s="43"/>
      <c r="EC696" s="43"/>
      <c r="ED696" s="43"/>
      <c r="EE696" s="43"/>
      <c r="EF696" s="43"/>
      <c r="EG696" s="43"/>
      <c r="EH696" s="43"/>
      <c r="EI696" s="43"/>
      <c r="EJ696" s="43"/>
      <c r="EK696" s="43"/>
      <c r="EL696" s="43"/>
    </row>
    <row r="697" spans="88:142" s="1" customFormat="1" x14ac:dyDescent="0.3">
      <c r="CJ697" s="13"/>
      <c r="CK697" s="43"/>
      <c r="CL697" s="43"/>
      <c r="CM697" s="43"/>
      <c r="CN697" s="43"/>
      <c r="CO697" s="43"/>
      <c r="CP697" s="43"/>
      <c r="CQ697" s="43"/>
      <c r="CR697" s="43"/>
      <c r="CS697" s="43"/>
      <c r="CT697" s="43"/>
      <c r="CU697" s="43"/>
      <c r="CV697" s="43"/>
      <c r="CW697" s="43"/>
      <c r="CX697" s="45"/>
      <c r="CY697" s="43"/>
      <c r="CZ697" s="43"/>
      <c r="DA697" s="43"/>
      <c r="DB697" s="43"/>
      <c r="DC697" s="43"/>
      <c r="DD697" s="43"/>
      <c r="DE697" s="43"/>
      <c r="DF697" s="43"/>
      <c r="DG697" s="43"/>
      <c r="DH697" s="43"/>
      <c r="DI697" s="43"/>
      <c r="DJ697" s="43"/>
      <c r="DK697" s="43"/>
      <c r="DL697" s="43"/>
      <c r="DM697" s="43"/>
      <c r="DN697" s="43"/>
      <c r="DO697" s="43"/>
      <c r="DP697" s="43"/>
      <c r="DQ697" s="43"/>
      <c r="DR697" s="43"/>
      <c r="DS697" s="43"/>
      <c r="DT697" s="43"/>
      <c r="DU697" s="43"/>
      <c r="DV697" s="43"/>
      <c r="DW697" s="43"/>
      <c r="DX697" s="43"/>
      <c r="DY697" s="43"/>
      <c r="DZ697" s="43"/>
      <c r="EA697" s="43"/>
      <c r="EB697" s="43"/>
      <c r="EC697" s="43"/>
      <c r="ED697" s="43"/>
      <c r="EE697" s="43"/>
      <c r="EF697" s="43"/>
      <c r="EG697" s="43"/>
      <c r="EH697" s="43"/>
      <c r="EI697" s="43"/>
      <c r="EJ697" s="43"/>
      <c r="EK697" s="43"/>
      <c r="EL697" s="43"/>
    </row>
    <row r="698" spans="88:142" s="1" customFormat="1" x14ac:dyDescent="0.3">
      <c r="CJ698" s="13"/>
      <c r="CK698" s="43"/>
      <c r="CL698" s="43"/>
      <c r="CM698" s="43"/>
      <c r="CN698" s="43"/>
      <c r="CO698" s="43"/>
      <c r="CP698" s="43"/>
      <c r="CQ698" s="43"/>
      <c r="CR698" s="43"/>
      <c r="CS698" s="43"/>
      <c r="CT698" s="43"/>
      <c r="CU698" s="43"/>
      <c r="CV698" s="43"/>
      <c r="CW698" s="43"/>
      <c r="CX698" s="45"/>
      <c r="CY698" s="43"/>
      <c r="CZ698" s="43"/>
      <c r="DA698" s="43"/>
      <c r="DB698" s="43"/>
      <c r="DC698" s="43"/>
      <c r="DD698" s="43"/>
      <c r="DE698" s="43"/>
      <c r="DF698" s="43"/>
      <c r="DG698" s="43"/>
      <c r="DH698" s="43"/>
      <c r="DI698" s="43"/>
      <c r="DJ698" s="43"/>
      <c r="DK698" s="43"/>
      <c r="DL698" s="43"/>
      <c r="DM698" s="43"/>
      <c r="DN698" s="43"/>
      <c r="DO698" s="43"/>
      <c r="DP698" s="43"/>
      <c r="DQ698" s="43"/>
      <c r="DR698" s="43"/>
      <c r="DS698" s="43"/>
      <c r="DT698" s="43"/>
      <c r="DU698" s="43"/>
      <c r="DV698" s="43"/>
      <c r="DW698" s="43"/>
      <c r="DX698" s="43"/>
      <c r="DY698" s="43"/>
      <c r="DZ698" s="43"/>
      <c r="EA698" s="43"/>
      <c r="EB698" s="43"/>
      <c r="EC698" s="43"/>
      <c r="ED698" s="43"/>
      <c r="EE698" s="43"/>
      <c r="EF698" s="43"/>
      <c r="EG698" s="43"/>
      <c r="EH698" s="43"/>
      <c r="EI698" s="43"/>
      <c r="EJ698" s="43"/>
      <c r="EK698" s="43"/>
      <c r="EL698" s="43"/>
    </row>
    <row r="699" spans="88:142" s="1" customFormat="1" x14ac:dyDescent="0.3">
      <c r="CJ699" s="13"/>
      <c r="CK699" s="43"/>
      <c r="CL699" s="43"/>
      <c r="CM699" s="43"/>
      <c r="CN699" s="43"/>
      <c r="CO699" s="43"/>
      <c r="CP699" s="43"/>
      <c r="CQ699" s="43"/>
      <c r="CR699" s="43"/>
      <c r="CS699" s="43"/>
      <c r="CT699" s="43"/>
      <c r="CU699" s="43"/>
      <c r="CV699" s="43"/>
      <c r="CW699" s="43"/>
      <c r="CX699" s="45"/>
      <c r="CY699" s="43"/>
      <c r="CZ699" s="43"/>
      <c r="DA699" s="43"/>
      <c r="DB699" s="43"/>
      <c r="DC699" s="43"/>
      <c r="DD699" s="43"/>
      <c r="DE699" s="43"/>
      <c r="DF699" s="43"/>
      <c r="DG699" s="43"/>
      <c r="DH699" s="43"/>
      <c r="DI699" s="43"/>
      <c r="DJ699" s="43"/>
      <c r="DK699" s="43"/>
      <c r="DL699" s="43"/>
      <c r="DM699" s="43"/>
      <c r="DN699" s="43"/>
      <c r="DO699" s="43"/>
      <c r="DP699" s="43"/>
      <c r="DQ699" s="43"/>
      <c r="DR699" s="43"/>
      <c r="DS699" s="43"/>
      <c r="DT699" s="43"/>
      <c r="DU699" s="43"/>
      <c r="DV699" s="43"/>
      <c r="DW699" s="43"/>
      <c r="DX699" s="43"/>
      <c r="DY699" s="43"/>
      <c r="DZ699" s="43"/>
      <c r="EA699" s="43"/>
      <c r="EB699" s="43"/>
      <c r="EC699" s="43"/>
      <c r="ED699" s="43"/>
      <c r="EE699" s="43"/>
      <c r="EF699" s="43"/>
      <c r="EG699" s="43"/>
      <c r="EH699" s="43"/>
      <c r="EI699" s="43"/>
      <c r="EJ699" s="43"/>
      <c r="EK699" s="43"/>
      <c r="EL699" s="43"/>
    </row>
    <row r="700" spans="88:142" s="1" customFormat="1" x14ac:dyDescent="0.3">
      <c r="CJ700" s="13"/>
      <c r="CK700" s="43"/>
      <c r="CL700" s="43"/>
      <c r="CM700" s="43"/>
      <c r="CN700" s="43"/>
      <c r="CO700" s="43"/>
      <c r="CP700" s="43"/>
      <c r="CQ700" s="43"/>
      <c r="CR700" s="43"/>
      <c r="CS700" s="43"/>
      <c r="CT700" s="43"/>
      <c r="CU700" s="43"/>
      <c r="CV700" s="43"/>
      <c r="CW700" s="43"/>
      <c r="CX700" s="45"/>
      <c r="CY700" s="43"/>
      <c r="CZ700" s="43"/>
      <c r="DA700" s="43"/>
      <c r="DB700" s="43"/>
      <c r="DC700" s="43"/>
      <c r="DD700" s="43"/>
      <c r="DE700" s="43"/>
      <c r="DF700" s="43"/>
      <c r="DG700" s="43"/>
      <c r="DH700" s="43"/>
      <c r="DI700" s="43"/>
      <c r="DJ700" s="43"/>
      <c r="DK700" s="43"/>
      <c r="DL700" s="43"/>
      <c r="DM700" s="43"/>
      <c r="DN700" s="43"/>
      <c r="DO700" s="43"/>
      <c r="DP700" s="43"/>
      <c r="DQ700" s="43"/>
      <c r="DR700" s="43"/>
      <c r="DS700" s="43"/>
      <c r="DT700" s="43"/>
      <c r="DU700" s="43"/>
      <c r="DV700" s="43"/>
      <c r="DW700" s="43"/>
      <c r="DX700" s="43"/>
      <c r="DY700" s="43"/>
      <c r="DZ700" s="43"/>
      <c r="EA700" s="43"/>
      <c r="EB700" s="43"/>
      <c r="EC700" s="43"/>
      <c r="ED700" s="43"/>
      <c r="EE700" s="43"/>
      <c r="EF700" s="43"/>
      <c r="EG700" s="43"/>
      <c r="EH700" s="43"/>
      <c r="EI700" s="43"/>
      <c r="EJ700" s="43"/>
      <c r="EK700" s="43"/>
      <c r="EL700" s="43"/>
    </row>
    <row r="701" spans="88:142" s="1" customFormat="1" x14ac:dyDescent="0.3">
      <c r="CJ701" s="13"/>
      <c r="CK701" s="43"/>
      <c r="CL701" s="43"/>
      <c r="CM701" s="43"/>
      <c r="CN701" s="43"/>
      <c r="CO701" s="43"/>
      <c r="CP701" s="43"/>
      <c r="CQ701" s="43"/>
      <c r="CR701" s="43"/>
      <c r="CS701" s="43"/>
      <c r="CT701" s="43"/>
      <c r="CU701" s="43"/>
      <c r="CV701" s="43"/>
      <c r="CW701" s="43"/>
      <c r="CX701" s="45"/>
      <c r="CY701" s="43"/>
      <c r="CZ701" s="43"/>
      <c r="DA701" s="43"/>
      <c r="DB701" s="43"/>
      <c r="DC701" s="43"/>
      <c r="DD701" s="43"/>
      <c r="DE701" s="43"/>
      <c r="DF701" s="43"/>
      <c r="DG701" s="43"/>
      <c r="DH701" s="43"/>
      <c r="DI701" s="43"/>
      <c r="DJ701" s="43"/>
      <c r="DK701" s="43"/>
      <c r="DL701" s="43"/>
      <c r="DM701" s="43"/>
      <c r="DN701" s="43"/>
      <c r="DO701" s="43"/>
      <c r="DP701" s="43"/>
      <c r="DQ701" s="43"/>
      <c r="DR701" s="43"/>
      <c r="DS701" s="43"/>
      <c r="DT701" s="43"/>
      <c r="DU701" s="43"/>
      <c r="DV701" s="43"/>
      <c r="DW701" s="43"/>
      <c r="DX701" s="43"/>
      <c r="DY701" s="43"/>
      <c r="DZ701" s="43"/>
      <c r="EA701" s="43"/>
      <c r="EB701" s="43"/>
      <c r="EC701" s="43"/>
      <c r="ED701" s="43"/>
      <c r="EE701" s="43"/>
      <c r="EF701" s="43"/>
      <c r="EG701" s="43"/>
      <c r="EH701" s="43"/>
      <c r="EI701" s="43"/>
      <c r="EJ701" s="43"/>
      <c r="EK701" s="43"/>
      <c r="EL701" s="43"/>
    </row>
    <row r="702" spans="88:142" s="1" customFormat="1" x14ac:dyDescent="0.3">
      <c r="CJ702" s="13"/>
      <c r="CK702" s="43"/>
      <c r="CL702" s="43"/>
      <c r="CM702" s="43"/>
      <c r="CN702" s="43"/>
      <c r="CO702" s="43"/>
      <c r="CP702" s="43"/>
      <c r="CQ702" s="43"/>
      <c r="CR702" s="43"/>
      <c r="CS702" s="43"/>
      <c r="CT702" s="43"/>
      <c r="CU702" s="43"/>
      <c r="CV702" s="43"/>
      <c r="CW702" s="43"/>
      <c r="CX702" s="45"/>
      <c r="CY702" s="43"/>
      <c r="CZ702" s="43"/>
      <c r="DA702" s="43"/>
      <c r="DB702" s="43"/>
      <c r="DC702" s="43"/>
      <c r="DD702" s="43"/>
      <c r="DE702" s="43"/>
      <c r="DF702" s="43"/>
      <c r="DG702" s="43"/>
      <c r="DH702" s="43"/>
      <c r="DI702" s="43"/>
      <c r="DJ702" s="43"/>
      <c r="DK702" s="43"/>
      <c r="DL702" s="43"/>
      <c r="DM702" s="43"/>
      <c r="DN702" s="43"/>
      <c r="DO702" s="43"/>
      <c r="DP702" s="43"/>
      <c r="DQ702" s="43"/>
      <c r="DR702" s="43"/>
      <c r="DS702" s="43"/>
      <c r="DT702" s="43"/>
      <c r="DU702" s="43"/>
      <c r="DV702" s="43"/>
      <c r="DW702" s="43"/>
      <c r="DX702" s="43"/>
      <c r="DY702" s="43"/>
      <c r="DZ702" s="43"/>
      <c r="EA702" s="43"/>
      <c r="EB702" s="43"/>
      <c r="EC702" s="43"/>
      <c r="ED702" s="43"/>
      <c r="EE702" s="43"/>
      <c r="EF702" s="43"/>
      <c r="EG702" s="43"/>
      <c r="EH702" s="43"/>
      <c r="EI702" s="43"/>
      <c r="EJ702" s="43"/>
      <c r="EK702" s="43"/>
      <c r="EL702" s="43"/>
    </row>
    <row r="703" spans="88:142" s="1" customFormat="1" x14ac:dyDescent="0.3">
      <c r="CJ703" s="1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5"/>
      <c r="CY703" s="43"/>
      <c r="CZ703" s="43"/>
      <c r="DA703" s="43"/>
      <c r="DB703" s="43"/>
      <c r="DC703" s="43"/>
      <c r="DD703" s="43"/>
      <c r="DE703" s="43"/>
      <c r="DF703" s="43"/>
      <c r="DG703" s="43"/>
      <c r="DH703" s="43"/>
      <c r="DI703" s="43"/>
      <c r="DJ703" s="43"/>
      <c r="DK703" s="43"/>
      <c r="DL703" s="43"/>
      <c r="DM703" s="43"/>
      <c r="DN703" s="43"/>
      <c r="DO703" s="43"/>
      <c r="DP703" s="43"/>
      <c r="DQ703" s="43"/>
      <c r="DR703" s="43"/>
      <c r="DS703" s="43"/>
      <c r="DT703" s="43"/>
      <c r="DU703" s="43"/>
      <c r="DV703" s="43"/>
      <c r="DW703" s="43"/>
      <c r="DX703" s="43"/>
      <c r="DY703" s="43"/>
      <c r="DZ703" s="43"/>
      <c r="EA703" s="43"/>
      <c r="EB703" s="43"/>
      <c r="EC703" s="43"/>
      <c r="ED703" s="43"/>
      <c r="EE703" s="43"/>
      <c r="EF703" s="43"/>
      <c r="EG703" s="43"/>
      <c r="EH703" s="43"/>
      <c r="EI703" s="43"/>
      <c r="EJ703" s="43"/>
      <c r="EK703" s="43"/>
      <c r="EL703" s="43"/>
    </row>
    <row r="704" spans="88:142" s="1" customFormat="1" x14ac:dyDescent="0.3">
      <c r="CJ704" s="13"/>
      <c r="CK704" s="43"/>
      <c r="CL704" s="43"/>
      <c r="CM704" s="43"/>
      <c r="CN704" s="43"/>
      <c r="CO704" s="43"/>
      <c r="CP704" s="43"/>
      <c r="CQ704" s="43"/>
      <c r="CR704" s="43"/>
      <c r="CS704" s="43"/>
      <c r="CT704" s="43"/>
      <c r="CU704" s="43"/>
      <c r="CV704" s="43"/>
      <c r="CW704" s="43"/>
      <c r="CX704" s="45"/>
      <c r="CY704" s="43"/>
      <c r="CZ704" s="43"/>
      <c r="DA704" s="43"/>
      <c r="DB704" s="43"/>
      <c r="DC704" s="43"/>
      <c r="DD704" s="43"/>
      <c r="DE704" s="43"/>
      <c r="DF704" s="43"/>
      <c r="DG704" s="43"/>
      <c r="DH704" s="43"/>
      <c r="DI704" s="43"/>
      <c r="DJ704" s="43"/>
      <c r="DK704" s="43"/>
      <c r="DL704" s="43"/>
      <c r="DM704" s="43"/>
      <c r="DN704" s="43"/>
      <c r="DO704" s="43"/>
      <c r="DP704" s="43"/>
      <c r="DQ704" s="43"/>
      <c r="DR704" s="43"/>
      <c r="DS704" s="43"/>
      <c r="DT704" s="43"/>
      <c r="DU704" s="43"/>
      <c r="DV704" s="43"/>
      <c r="DW704" s="43"/>
      <c r="DX704" s="43"/>
      <c r="DY704" s="43"/>
      <c r="DZ704" s="43"/>
      <c r="EA704" s="43"/>
      <c r="EB704" s="43"/>
      <c r="EC704" s="43"/>
      <c r="ED704" s="43"/>
      <c r="EE704" s="43"/>
      <c r="EF704" s="43"/>
      <c r="EG704" s="43"/>
      <c r="EH704" s="43"/>
      <c r="EI704" s="43"/>
      <c r="EJ704" s="43"/>
      <c r="EK704" s="43"/>
      <c r="EL704" s="43"/>
    </row>
    <row r="705" spans="88:142" s="1" customFormat="1" x14ac:dyDescent="0.3">
      <c r="CJ705" s="13"/>
      <c r="CK705" s="43"/>
      <c r="CL705" s="43"/>
      <c r="CM705" s="43"/>
      <c r="CN705" s="43"/>
      <c r="CO705" s="43"/>
      <c r="CP705" s="43"/>
      <c r="CQ705" s="43"/>
      <c r="CR705" s="43"/>
      <c r="CS705" s="43"/>
      <c r="CT705" s="43"/>
      <c r="CU705" s="43"/>
      <c r="CV705" s="43"/>
      <c r="CW705" s="43"/>
      <c r="CX705" s="45"/>
      <c r="CY705" s="43"/>
      <c r="CZ705" s="43"/>
      <c r="DA705" s="43"/>
      <c r="DB705" s="43"/>
      <c r="DC705" s="43"/>
      <c r="DD705" s="43"/>
      <c r="DE705" s="43"/>
      <c r="DF705" s="43"/>
      <c r="DG705" s="43"/>
      <c r="DH705" s="43"/>
      <c r="DI705" s="43"/>
      <c r="DJ705" s="43"/>
      <c r="DK705" s="43"/>
      <c r="DL705" s="43"/>
      <c r="DM705" s="43"/>
      <c r="DN705" s="43"/>
      <c r="DO705" s="43"/>
      <c r="DP705" s="43"/>
      <c r="DQ705" s="43"/>
      <c r="DR705" s="43"/>
      <c r="DS705" s="43"/>
      <c r="DT705" s="43"/>
      <c r="DU705" s="43"/>
      <c r="DV705" s="43"/>
      <c r="DW705" s="43"/>
      <c r="DX705" s="43"/>
      <c r="DY705" s="43"/>
      <c r="DZ705" s="43"/>
      <c r="EA705" s="43"/>
      <c r="EB705" s="43"/>
      <c r="EC705" s="43"/>
      <c r="ED705" s="43"/>
      <c r="EE705" s="43"/>
      <c r="EF705" s="43"/>
      <c r="EG705" s="43"/>
      <c r="EH705" s="43"/>
      <c r="EI705" s="43"/>
      <c r="EJ705" s="43"/>
      <c r="EK705" s="43"/>
      <c r="EL705" s="43"/>
    </row>
    <row r="706" spans="88:142" s="1" customFormat="1" x14ac:dyDescent="0.3">
      <c r="CJ706" s="1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5"/>
      <c r="CY706" s="43"/>
      <c r="CZ706" s="43"/>
      <c r="DA706" s="43"/>
      <c r="DB706" s="43"/>
      <c r="DC706" s="43"/>
      <c r="DD706" s="43"/>
      <c r="DE706" s="43"/>
      <c r="DF706" s="43"/>
      <c r="DG706" s="43"/>
      <c r="DH706" s="43"/>
      <c r="DI706" s="43"/>
      <c r="DJ706" s="43"/>
      <c r="DK706" s="43"/>
      <c r="DL706" s="43"/>
      <c r="DM706" s="43"/>
      <c r="DN706" s="43"/>
      <c r="DO706" s="43"/>
      <c r="DP706" s="43"/>
      <c r="DQ706" s="43"/>
      <c r="DR706" s="43"/>
      <c r="DS706" s="43"/>
      <c r="DT706" s="43"/>
      <c r="DU706" s="43"/>
      <c r="DV706" s="43"/>
      <c r="DW706" s="43"/>
      <c r="DX706" s="43"/>
      <c r="DY706" s="43"/>
      <c r="DZ706" s="43"/>
      <c r="EA706" s="43"/>
      <c r="EB706" s="43"/>
      <c r="EC706" s="43"/>
      <c r="ED706" s="43"/>
      <c r="EE706" s="43"/>
      <c r="EF706" s="43"/>
      <c r="EG706" s="43"/>
      <c r="EH706" s="43"/>
      <c r="EI706" s="43"/>
      <c r="EJ706" s="43"/>
      <c r="EK706" s="43"/>
      <c r="EL706" s="43"/>
    </row>
    <row r="707" spans="88:142" s="1" customFormat="1" x14ac:dyDescent="0.3">
      <c r="CJ707" s="13"/>
      <c r="CK707" s="43"/>
      <c r="CL707" s="43"/>
      <c r="CM707" s="43"/>
      <c r="CN707" s="43"/>
      <c r="CO707" s="43"/>
      <c r="CP707" s="43"/>
      <c r="CQ707" s="43"/>
      <c r="CR707" s="43"/>
      <c r="CS707" s="43"/>
      <c r="CT707" s="43"/>
      <c r="CU707" s="43"/>
      <c r="CV707" s="43"/>
      <c r="CW707" s="43"/>
      <c r="CX707" s="45"/>
      <c r="CY707" s="43"/>
      <c r="CZ707" s="43"/>
      <c r="DA707" s="43"/>
      <c r="DB707" s="43"/>
      <c r="DC707" s="43"/>
      <c r="DD707" s="43"/>
      <c r="DE707" s="43"/>
      <c r="DF707" s="43"/>
      <c r="DG707" s="43"/>
      <c r="DH707" s="43"/>
      <c r="DI707" s="43"/>
      <c r="DJ707" s="43"/>
      <c r="DK707" s="43"/>
      <c r="DL707" s="43"/>
      <c r="DM707" s="43"/>
      <c r="DN707" s="43"/>
      <c r="DO707" s="43"/>
      <c r="DP707" s="43"/>
      <c r="DQ707" s="43"/>
      <c r="DR707" s="43"/>
      <c r="DS707" s="43"/>
      <c r="DT707" s="43"/>
      <c r="DU707" s="43"/>
      <c r="DV707" s="43"/>
      <c r="DW707" s="43"/>
      <c r="DX707" s="43"/>
      <c r="DY707" s="43"/>
      <c r="DZ707" s="43"/>
      <c r="EA707" s="43"/>
      <c r="EB707" s="43"/>
      <c r="EC707" s="43"/>
      <c r="ED707" s="43"/>
      <c r="EE707" s="43"/>
      <c r="EF707" s="43"/>
      <c r="EG707" s="43"/>
      <c r="EH707" s="43"/>
      <c r="EI707" s="43"/>
      <c r="EJ707" s="43"/>
      <c r="EK707" s="43"/>
      <c r="EL707" s="43"/>
    </row>
    <row r="708" spans="88:142" s="1" customFormat="1" x14ac:dyDescent="0.3">
      <c r="CJ708" s="13"/>
      <c r="CK708" s="43"/>
      <c r="CL708" s="43"/>
      <c r="CM708" s="43"/>
      <c r="CN708" s="43"/>
      <c r="CO708" s="43"/>
      <c r="CP708" s="43"/>
      <c r="CQ708" s="43"/>
      <c r="CR708" s="43"/>
      <c r="CS708" s="43"/>
      <c r="CT708" s="43"/>
      <c r="CU708" s="43"/>
      <c r="CV708" s="43"/>
      <c r="CW708" s="43"/>
      <c r="CX708" s="45"/>
      <c r="CY708" s="43"/>
      <c r="CZ708" s="43"/>
      <c r="DA708" s="43"/>
      <c r="DB708" s="43"/>
      <c r="DC708" s="43"/>
      <c r="DD708" s="43"/>
      <c r="DE708" s="43"/>
      <c r="DF708" s="43"/>
      <c r="DG708" s="43"/>
      <c r="DH708" s="43"/>
      <c r="DI708" s="43"/>
      <c r="DJ708" s="43"/>
      <c r="DK708" s="43"/>
      <c r="DL708" s="43"/>
      <c r="DM708" s="43"/>
      <c r="DN708" s="43"/>
      <c r="DO708" s="43"/>
      <c r="DP708" s="43"/>
      <c r="DQ708" s="43"/>
      <c r="DR708" s="43"/>
      <c r="DS708" s="43"/>
      <c r="DT708" s="43"/>
      <c r="DU708" s="43"/>
      <c r="DV708" s="43"/>
      <c r="DW708" s="43"/>
      <c r="DX708" s="43"/>
      <c r="DY708" s="43"/>
      <c r="DZ708" s="43"/>
      <c r="EA708" s="43"/>
      <c r="EB708" s="43"/>
      <c r="EC708" s="43"/>
      <c r="ED708" s="43"/>
      <c r="EE708" s="43"/>
      <c r="EF708" s="43"/>
      <c r="EG708" s="43"/>
      <c r="EH708" s="43"/>
      <c r="EI708" s="43"/>
      <c r="EJ708" s="43"/>
      <c r="EK708" s="43"/>
      <c r="EL708" s="43"/>
    </row>
    <row r="709" spans="88:142" s="1" customFormat="1" x14ac:dyDescent="0.3">
      <c r="CJ709" s="13"/>
      <c r="CK709" s="43"/>
      <c r="CL709" s="43"/>
      <c r="CM709" s="43"/>
      <c r="CN709" s="43"/>
      <c r="CO709" s="43"/>
      <c r="CP709" s="43"/>
      <c r="CQ709" s="43"/>
      <c r="CR709" s="43"/>
      <c r="CS709" s="43"/>
      <c r="CT709" s="43"/>
      <c r="CU709" s="43"/>
      <c r="CV709" s="43"/>
      <c r="CW709" s="43"/>
      <c r="CX709" s="45"/>
      <c r="CY709" s="43"/>
      <c r="CZ709" s="43"/>
      <c r="DA709" s="43"/>
      <c r="DB709" s="43"/>
      <c r="DC709" s="43"/>
      <c r="DD709" s="43"/>
      <c r="DE709" s="43"/>
      <c r="DF709" s="43"/>
      <c r="DG709" s="43"/>
      <c r="DH709" s="43"/>
      <c r="DI709" s="43"/>
      <c r="DJ709" s="43"/>
      <c r="DK709" s="43"/>
      <c r="DL709" s="43"/>
      <c r="DM709" s="43"/>
      <c r="DN709" s="43"/>
      <c r="DO709" s="43"/>
      <c r="DP709" s="43"/>
      <c r="DQ709" s="43"/>
      <c r="DR709" s="43"/>
      <c r="DS709" s="43"/>
      <c r="DT709" s="43"/>
      <c r="DU709" s="43"/>
      <c r="DV709" s="43"/>
      <c r="DW709" s="43"/>
      <c r="DX709" s="43"/>
      <c r="DY709" s="43"/>
      <c r="DZ709" s="43"/>
      <c r="EA709" s="43"/>
      <c r="EB709" s="43"/>
      <c r="EC709" s="43"/>
      <c r="ED709" s="43"/>
      <c r="EE709" s="43"/>
      <c r="EF709" s="43"/>
      <c r="EG709" s="43"/>
      <c r="EH709" s="43"/>
      <c r="EI709" s="43"/>
      <c r="EJ709" s="43"/>
      <c r="EK709" s="43"/>
      <c r="EL709" s="43"/>
    </row>
    <row r="710" spans="88:142" s="1" customFormat="1" x14ac:dyDescent="0.3">
      <c r="CJ710" s="13"/>
      <c r="CK710" s="43"/>
      <c r="CL710" s="43"/>
      <c r="CM710" s="43"/>
      <c r="CN710" s="43"/>
      <c r="CO710" s="43"/>
      <c r="CP710" s="43"/>
      <c r="CQ710" s="43"/>
      <c r="CR710" s="43"/>
      <c r="CS710" s="43"/>
      <c r="CT710" s="43"/>
      <c r="CU710" s="43"/>
      <c r="CV710" s="43"/>
      <c r="CW710" s="43"/>
      <c r="CX710" s="45"/>
      <c r="CY710" s="43"/>
      <c r="CZ710" s="43"/>
      <c r="DA710" s="43"/>
      <c r="DB710" s="43"/>
      <c r="DC710" s="43"/>
      <c r="DD710" s="43"/>
      <c r="DE710" s="43"/>
      <c r="DF710" s="43"/>
      <c r="DG710" s="43"/>
      <c r="DH710" s="43"/>
      <c r="DI710" s="43"/>
      <c r="DJ710" s="43"/>
      <c r="DK710" s="43"/>
      <c r="DL710" s="43"/>
      <c r="DM710" s="43"/>
      <c r="DN710" s="43"/>
      <c r="DO710" s="43"/>
      <c r="DP710" s="43"/>
      <c r="DQ710" s="43"/>
      <c r="DR710" s="43"/>
      <c r="DS710" s="43"/>
      <c r="DT710" s="43"/>
      <c r="DU710" s="43"/>
      <c r="DV710" s="43"/>
      <c r="DW710" s="43"/>
      <c r="DX710" s="43"/>
      <c r="DY710" s="43"/>
      <c r="DZ710" s="43"/>
      <c r="EA710" s="43"/>
      <c r="EB710" s="43"/>
      <c r="EC710" s="43"/>
      <c r="ED710" s="43"/>
      <c r="EE710" s="43"/>
      <c r="EF710" s="43"/>
      <c r="EG710" s="43"/>
      <c r="EH710" s="43"/>
      <c r="EI710" s="43"/>
      <c r="EJ710" s="43"/>
      <c r="EK710" s="43"/>
      <c r="EL710" s="43"/>
    </row>
    <row r="711" spans="88:142" s="1" customFormat="1" x14ac:dyDescent="0.3">
      <c r="CJ711" s="13"/>
      <c r="CK711" s="43"/>
      <c r="CL711" s="43"/>
      <c r="CM711" s="43"/>
      <c r="CN711" s="43"/>
      <c r="CO711" s="43"/>
      <c r="CP711" s="43"/>
      <c r="CQ711" s="43"/>
      <c r="CR711" s="43"/>
      <c r="CS711" s="43"/>
      <c r="CT711" s="43"/>
      <c r="CU711" s="43"/>
      <c r="CV711" s="43"/>
      <c r="CW711" s="43"/>
      <c r="CX711" s="45"/>
      <c r="CY711" s="43"/>
      <c r="CZ711" s="43"/>
      <c r="DA711" s="43"/>
      <c r="DB711" s="43"/>
      <c r="DC711" s="43"/>
      <c r="DD711" s="43"/>
      <c r="DE711" s="43"/>
      <c r="DF711" s="43"/>
      <c r="DG711" s="43"/>
      <c r="DH711" s="43"/>
      <c r="DI711" s="43"/>
      <c r="DJ711" s="43"/>
      <c r="DK711" s="43"/>
      <c r="DL711" s="43"/>
      <c r="DM711" s="43"/>
      <c r="DN711" s="43"/>
      <c r="DO711" s="43"/>
      <c r="DP711" s="43"/>
      <c r="DQ711" s="43"/>
      <c r="DR711" s="43"/>
      <c r="DS711" s="43"/>
      <c r="DT711" s="43"/>
      <c r="DU711" s="43"/>
      <c r="DV711" s="43"/>
      <c r="DW711" s="43"/>
      <c r="DX711" s="43"/>
      <c r="DY711" s="43"/>
      <c r="DZ711" s="43"/>
      <c r="EA711" s="43"/>
      <c r="EB711" s="43"/>
      <c r="EC711" s="43"/>
      <c r="ED711" s="43"/>
      <c r="EE711" s="43"/>
      <c r="EF711" s="43"/>
      <c r="EG711" s="43"/>
      <c r="EH711" s="43"/>
      <c r="EI711" s="43"/>
      <c r="EJ711" s="43"/>
      <c r="EK711" s="43"/>
      <c r="EL711" s="43"/>
    </row>
    <row r="712" spans="88:142" s="1" customFormat="1" x14ac:dyDescent="0.3">
      <c r="CJ712" s="13"/>
      <c r="CK712" s="43"/>
      <c r="CL712" s="43"/>
      <c r="CM712" s="43"/>
      <c r="CN712" s="43"/>
      <c r="CO712" s="43"/>
      <c r="CP712" s="43"/>
      <c r="CQ712" s="43"/>
      <c r="CR712" s="43"/>
      <c r="CS712" s="43"/>
      <c r="CT712" s="43"/>
      <c r="CU712" s="43"/>
      <c r="CV712" s="43"/>
      <c r="CW712" s="43"/>
      <c r="CX712" s="45"/>
      <c r="CY712" s="43"/>
      <c r="CZ712" s="43"/>
      <c r="DA712" s="43"/>
      <c r="DB712" s="43"/>
      <c r="DC712" s="43"/>
      <c r="DD712" s="43"/>
      <c r="DE712" s="43"/>
      <c r="DF712" s="43"/>
      <c r="DG712" s="43"/>
      <c r="DH712" s="43"/>
      <c r="DI712" s="43"/>
      <c r="DJ712" s="43"/>
      <c r="DK712" s="43"/>
      <c r="DL712" s="43"/>
      <c r="DM712" s="43"/>
      <c r="DN712" s="43"/>
      <c r="DO712" s="43"/>
      <c r="DP712" s="43"/>
      <c r="DQ712" s="43"/>
      <c r="DR712" s="43"/>
      <c r="DS712" s="43"/>
      <c r="DT712" s="43"/>
      <c r="DU712" s="43"/>
      <c r="DV712" s="43"/>
      <c r="DW712" s="43"/>
      <c r="DX712" s="43"/>
      <c r="DY712" s="43"/>
      <c r="DZ712" s="43"/>
      <c r="EA712" s="43"/>
      <c r="EB712" s="43"/>
      <c r="EC712" s="43"/>
      <c r="ED712" s="43"/>
      <c r="EE712" s="43"/>
      <c r="EF712" s="43"/>
      <c r="EG712" s="43"/>
      <c r="EH712" s="43"/>
      <c r="EI712" s="43"/>
      <c r="EJ712" s="43"/>
      <c r="EK712" s="43"/>
      <c r="EL712" s="43"/>
    </row>
    <row r="713" spans="88:142" s="1" customFormat="1" x14ac:dyDescent="0.3">
      <c r="CJ713" s="13"/>
      <c r="CK713" s="43"/>
      <c r="CL713" s="43"/>
      <c r="CM713" s="43"/>
      <c r="CN713" s="43"/>
      <c r="CO713" s="43"/>
      <c r="CP713" s="43"/>
      <c r="CQ713" s="43"/>
      <c r="CR713" s="43"/>
      <c r="CS713" s="43"/>
      <c r="CT713" s="43"/>
      <c r="CU713" s="43"/>
      <c r="CV713" s="43"/>
      <c r="CW713" s="43"/>
      <c r="CX713" s="45"/>
      <c r="CY713" s="43"/>
      <c r="CZ713" s="43"/>
      <c r="DA713" s="43"/>
      <c r="DB713" s="43"/>
      <c r="DC713" s="43"/>
      <c r="DD713" s="43"/>
      <c r="DE713" s="43"/>
      <c r="DF713" s="43"/>
      <c r="DG713" s="43"/>
      <c r="DH713" s="43"/>
      <c r="DI713" s="43"/>
      <c r="DJ713" s="43"/>
      <c r="DK713" s="43"/>
      <c r="DL713" s="43"/>
      <c r="DM713" s="43"/>
      <c r="DN713" s="43"/>
      <c r="DO713" s="43"/>
      <c r="DP713" s="43"/>
      <c r="DQ713" s="43"/>
      <c r="DR713" s="43"/>
      <c r="DS713" s="43"/>
      <c r="DT713" s="43"/>
      <c r="DU713" s="43"/>
      <c r="DV713" s="43"/>
      <c r="DW713" s="43"/>
      <c r="DX713" s="43"/>
      <c r="DY713" s="43"/>
      <c r="DZ713" s="43"/>
      <c r="EA713" s="43"/>
      <c r="EB713" s="43"/>
      <c r="EC713" s="43"/>
      <c r="ED713" s="43"/>
      <c r="EE713" s="43"/>
      <c r="EF713" s="43"/>
      <c r="EG713" s="43"/>
      <c r="EH713" s="43"/>
      <c r="EI713" s="43"/>
      <c r="EJ713" s="43"/>
      <c r="EK713" s="43"/>
      <c r="EL713" s="43"/>
    </row>
    <row r="714" spans="88:142" s="1" customFormat="1" x14ac:dyDescent="0.3">
      <c r="CJ714" s="13"/>
      <c r="CK714" s="43"/>
      <c r="CL714" s="43"/>
      <c r="CM714" s="43"/>
      <c r="CN714" s="43"/>
      <c r="CO714" s="43"/>
      <c r="CP714" s="43"/>
      <c r="CQ714" s="43"/>
      <c r="CR714" s="43"/>
      <c r="CS714" s="43"/>
      <c r="CT714" s="43"/>
      <c r="CU714" s="43"/>
      <c r="CV714" s="43"/>
      <c r="CW714" s="43"/>
      <c r="CX714" s="45"/>
      <c r="CY714" s="43"/>
      <c r="CZ714" s="43"/>
      <c r="DA714" s="43"/>
      <c r="DB714" s="43"/>
      <c r="DC714" s="43"/>
      <c r="DD714" s="43"/>
      <c r="DE714" s="43"/>
      <c r="DF714" s="43"/>
      <c r="DG714" s="43"/>
      <c r="DH714" s="43"/>
      <c r="DI714" s="43"/>
      <c r="DJ714" s="43"/>
      <c r="DK714" s="43"/>
      <c r="DL714" s="43"/>
      <c r="DM714" s="43"/>
      <c r="DN714" s="43"/>
      <c r="DO714" s="43"/>
      <c r="DP714" s="43"/>
      <c r="DQ714" s="43"/>
      <c r="DR714" s="43"/>
      <c r="DS714" s="43"/>
      <c r="DT714" s="43"/>
      <c r="DU714" s="43"/>
      <c r="DV714" s="43"/>
      <c r="DW714" s="43"/>
      <c r="DX714" s="43"/>
      <c r="DY714" s="43"/>
      <c r="DZ714" s="43"/>
      <c r="EA714" s="43"/>
      <c r="EB714" s="43"/>
      <c r="EC714" s="43"/>
      <c r="ED714" s="43"/>
      <c r="EE714" s="43"/>
      <c r="EF714" s="43"/>
      <c r="EG714" s="43"/>
      <c r="EH714" s="43"/>
      <c r="EI714" s="43"/>
      <c r="EJ714" s="43"/>
      <c r="EK714" s="43"/>
      <c r="EL714" s="43"/>
    </row>
    <row r="715" spans="88:142" s="1" customFormat="1" x14ac:dyDescent="0.3">
      <c r="CJ715" s="13"/>
      <c r="CK715" s="43"/>
      <c r="CL715" s="43"/>
      <c r="CM715" s="43"/>
      <c r="CN715" s="43"/>
      <c r="CO715" s="43"/>
      <c r="CP715" s="43"/>
      <c r="CQ715" s="43"/>
      <c r="CR715" s="43"/>
      <c r="CS715" s="43"/>
      <c r="CT715" s="43"/>
      <c r="CU715" s="43"/>
      <c r="CV715" s="43"/>
      <c r="CW715" s="43"/>
      <c r="CX715" s="45"/>
      <c r="CY715" s="43"/>
      <c r="CZ715" s="43"/>
      <c r="DA715" s="43"/>
      <c r="DB715" s="43"/>
      <c r="DC715" s="43"/>
      <c r="DD715" s="43"/>
      <c r="DE715" s="43"/>
      <c r="DF715" s="43"/>
      <c r="DG715" s="43"/>
      <c r="DH715" s="43"/>
      <c r="DI715" s="43"/>
      <c r="DJ715" s="43"/>
      <c r="DK715" s="43"/>
      <c r="DL715" s="43"/>
      <c r="DM715" s="43"/>
      <c r="DN715" s="43"/>
      <c r="DO715" s="43"/>
      <c r="DP715" s="43"/>
      <c r="DQ715" s="43"/>
      <c r="DR715" s="43"/>
      <c r="DS715" s="43"/>
      <c r="DT715" s="43"/>
      <c r="DU715" s="43"/>
      <c r="DV715" s="43"/>
      <c r="DW715" s="43"/>
      <c r="DX715" s="43"/>
      <c r="DY715" s="43"/>
      <c r="DZ715" s="43"/>
      <c r="EA715" s="43"/>
      <c r="EB715" s="43"/>
      <c r="EC715" s="43"/>
      <c r="ED715" s="43"/>
      <c r="EE715" s="43"/>
      <c r="EF715" s="43"/>
      <c r="EG715" s="43"/>
      <c r="EH715" s="43"/>
      <c r="EI715" s="43"/>
      <c r="EJ715" s="43"/>
      <c r="EK715" s="43"/>
      <c r="EL715" s="43"/>
    </row>
    <row r="716" spans="88:142" s="1" customFormat="1" x14ac:dyDescent="0.3">
      <c r="CJ716" s="13"/>
      <c r="CK716" s="43"/>
      <c r="CL716" s="43"/>
      <c r="CM716" s="43"/>
      <c r="CN716" s="43"/>
      <c r="CO716" s="43"/>
      <c r="CP716" s="43"/>
      <c r="CQ716" s="43"/>
      <c r="CR716" s="43"/>
      <c r="CS716" s="43"/>
      <c r="CT716" s="43"/>
      <c r="CU716" s="43"/>
      <c r="CV716" s="43"/>
      <c r="CW716" s="43"/>
      <c r="CX716" s="45"/>
      <c r="CY716" s="43"/>
      <c r="CZ716" s="43"/>
      <c r="DA716" s="43"/>
      <c r="DB716" s="43"/>
      <c r="DC716" s="43"/>
      <c r="DD716" s="43"/>
      <c r="DE716" s="43"/>
      <c r="DF716" s="43"/>
      <c r="DG716" s="43"/>
      <c r="DH716" s="43"/>
      <c r="DI716" s="43"/>
      <c r="DJ716" s="43"/>
      <c r="DK716" s="43"/>
      <c r="DL716" s="43"/>
      <c r="DM716" s="43"/>
      <c r="DN716" s="43"/>
      <c r="DO716" s="43"/>
      <c r="DP716" s="43"/>
      <c r="DQ716" s="43"/>
      <c r="DR716" s="43"/>
      <c r="DS716" s="43"/>
      <c r="DT716" s="43"/>
      <c r="DU716" s="43"/>
      <c r="DV716" s="43"/>
      <c r="DW716" s="43"/>
      <c r="DX716" s="43"/>
      <c r="DY716" s="43"/>
      <c r="DZ716" s="43"/>
      <c r="EA716" s="43"/>
      <c r="EB716" s="43"/>
      <c r="EC716" s="43"/>
      <c r="ED716" s="43"/>
      <c r="EE716" s="43"/>
      <c r="EF716" s="43"/>
      <c r="EG716" s="43"/>
      <c r="EH716" s="43"/>
      <c r="EI716" s="43"/>
      <c r="EJ716" s="43"/>
      <c r="EK716" s="43"/>
      <c r="EL716" s="43"/>
    </row>
    <row r="717" spans="88:142" s="1" customFormat="1" x14ac:dyDescent="0.3">
      <c r="CJ717" s="13"/>
      <c r="CK717" s="43"/>
      <c r="CL717" s="43"/>
      <c r="CM717" s="43"/>
      <c r="CN717" s="43"/>
      <c r="CO717" s="43"/>
      <c r="CP717" s="43"/>
      <c r="CQ717" s="43"/>
      <c r="CR717" s="43"/>
      <c r="CS717" s="43"/>
      <c r="CT717" s="43"/>
      <c r="CU717" s="43"/>
      <c r="CV717" s="43"/>
      <c r="CW717" s="43"/>
      <c r="CX717" s="45"/>
      <c r="CY717" s="43"/>
      <c r="CZ717" s="43"/>
      <c r="DA717" s="43"/>
      <c r="DB717" s="43"/>
      <c r="DC717" s="43"/>
      <c r="DD717" s="43"/>
      <c r="DE717" s="43"/>
      <c r="DF717" s="43"/>
      <c r="DG717" s="43"/>
      <c r="DH717" s="43"/>
      <c r="DI717" s="43"/>
      <c r="DJ717" s="43"/>
      <c r="DK717" s="43"/>
      <c r="DL717" s="43"/>
      <c r="DM717" s="43"/>
      <c r="DN717" s="43"/>
      <c r="DO717" s="43"/>
      <c r="DP717" s="43"/>
      <c r="DQ717" s="43"/>
      <c r="DR717" s="43"/>
      <c r="DS717" s="43"/>
      <c r="DT717" s="43"/>
      <c r="DU717" s="43"/>
      <c r="DV717" s="43"/>
      <c r="DW717" s="43"/>
      <c r="DX717" s="43"/>
      <c r="DY717" s="43"/>
      <c r="DZ717" s="43"/>
      <c r="EA717" s="43"/>
      <c r="EB717" s="43"/>
      <c r="EC717" s="43"/>
      <c r="ED717" s="43"/>
      <c r="EE717" s="43"/>
      <c r="EF717" s="43"/>
      <c r="EG717" s="43"/>
      <c r="EH717" s="43"/>
      <c r="EI717" s="43"/>
      <c r="EJ717" s="43"/>
      <c r="EK717" s="43"/>
      <c r="EL717" s="43"/>
    </row>
    <row r="718" spans="88:142" s="1" customFormat="1" x14ac:dyDescent="0.3">
      <c r="CJ718" s="13"/>
      <c r="CK718" s="43"/>
      <c r="CL718" s="43"/>
      <c r="CM718" s="43"/>
      <c r="CN718" s="43"/>
      <c r="CO718" s="43"/>
      <c r="CP718" s="43"/>
      <c r="CQ718" s="43"/>
      <c r="CR718" s="43"/>
      <c r="CS718" s="43"/>
      <c r="CT718" s="43"/>
      <c r="CU718" s="43"/>
      <c r="CV718" s="43"/>
      <c r="CW718" s="43"/>
      <c r="CX718" s="45"/>
      <c r="CY718" s="43"/>
      <c r="CZ718" s="43"/>
      <c r="DA718" s="43"/>
      <c r="DB718" s="43"/>
      <c r="DC718" s="43"/>
      <c r="DD718" s="43"/>
      <c r="DE718" s="43"/>
      <c r="DF718" s="43"/>
      <c r="DG718" s="43"/>
      <c r="DH718" s="43"/>
      <c r="DI718" s="43"/>
      <c r="DJ718" s="43"/>
      <c r="DK718" s="43"/>
      <c r="DL718" s="43"/>
      <c r="DM718" s="43"/>
      <c r="DN718" s="43"/>
      <c r="DO718" s="43"/>
      <c r="DP718" s="43"/>
      <c r="DQ718" s="43"/>
      <c r="DR718" s="43"/>
      <c r="DS718" s="43"/>
      <c r="DT718" s="43"/>
      <c r="DU718" s="43"/>
      <c r="DV718" s="43"/>
      <c r="DW718" s="43"/>
      <c r="DX718" s="43"/>
      <c r="DY718" s="43"/>
      <c r="DZ718" s="43"/>
      <c r="EA718" s="43"/>
      <c r="EB718" s="43"/>
      <c r="EC718" s="43"/>
      <c r="ED718" s="43"/>
      <c r="EE718" s="43"/>
      <c r="EF718" s="43"/>
      <c r="EG718" s="43"/>
      <c r="EH718" s="43"/>
      <c r="EI718" s="43"/>
      <c r="EJ718" s="43"/>
      <c r="EK718" s="43"/>
      <c r="EL718" s="43"/>
    </row>
    <row r="719" spans="88:142" s="1" customFormat="1" x14ac:dyDescent="0.3">
      <c r="CJ719" s="13"/>
      <c r="CK719" s="43"/>
      <c r="CL719" s="43"/>
      <c r="CM719" s="43"/>
      <c r="CN719" s="43"/>
      <c r="CO719" s="43"/>
      <c r="CP719" s="43"/>
      <c r="CQ719" s="43"/>
      <c r="CR719" s="43"/>
      <c r="CS719" s="43"/>
      <c r="CT719" s="43"/>
      <c r="CU719" s="43"/>
      <c r="CV719" s="43"/>
      <c r="CW719" s="43"/>
      <c r="CX719" s="45"/>
      <c r="CY719" s="43"/>
      <c r="CZ719" s="43"/>
      <c r="DA719" s="43"/>
      <c r="DB719" s="43"/>
      <c r="DC719" s="43"/>
      <c r="DD719" s="43"/>
      <c r="DE719" s="43"/>
      <c r="DF719" s="43"/>
      <c r="DG719" s="43"/>
      <c r="DH719" s="43"/>
      <c r="DI719" s="43"/>
      <c r="DJ719" s="43"/>
      <c r="DK719" s="43"/>
      <c r="DL719" s="43"/>
      <c r="DM719" s="43"/>
      <c r="DN719" s="43"/>
      <c r="DO719" s="43"/>
      <c r="DP719" s="43"/>
      <c r="DQ719" s="43"/>
      <c r="DR719" s="43"/>
      <c r="DS719" s="43"/>
      <c r="DT719" s="43"/>
      <c r="DU719" s="43"/>
      <c r="DV719" s="43"/>
      <c r="DW719" s="43"/>
      <c r="DX719" s="43"/>
      <c r="DY719" s="43"/>
      <c r="DZ719" s="43"/>
      <c r="EA719" s="43"/>
      <c r="EB719" s="43"/>
      <c r="EC719" s="43"/>
      <c r="ED719" s="43"/>
      <c r="EE719" s="43"/>
      <c r="EF719" s="43"/>
      <c r="EG719" s="43"/>
      <c r="EH719" s="43"/>
      <c r="EI719" s="43"/>
      <c r="EJ719" s="43"/>
      <c r="EK719" s="43"/>
      <c r="EL719" s="43"/>
    </row>
    <row r="720" spans="88:142" s="1" customFormat="1" x14ac:dyDescent="0.3">
      <c r="CJ720" s="1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5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  <c r="EL720" s="43"/>
    </row>
    <row r="721" spans="88:142" s="1" customFormat="1" x14ac:dyDescent="0.3">
      <c r="CJ721" s="13"/>
      <c r="CK721" s="43"/>
      <c r="CL721" s="43"/>
      <c r="CM721" s="43"/>
      <c r="CN721" s="43"/>
      <c r="CO721" s="43"/>
      <c r="CP721" s="43"/>
      <c r="CQ721" s="43"/>
      <c r="CR721" s="43"/>
      <c r="CS721" s="43"/>
      <c r="CT721" s="43"/>
      <c r="CU721" s="43"/>
      <c r="CV721" s="43"/>
      <c r="CW721" s="43"/>
      <c r="CX721" s="45"/>
      <c r="CY721" s="43"/>
      <c r="CZ721" s="43"/>
      <c r="DA721" s="43"/>
      <c r="DB721" s="43"/>
      <c r="DC721" s="43"/>
      <c r="DD721" s="43"/>
      <c r="DE721" s="43"/>
      <c r="DF721" s="43"/>
      <c r="DG721" s="43"/>
      <c r="DH721" s="43"/>
      <c r="DI721" s="43"/>
      <c r="DJ721" s="43"/>
      <c r="DK721" s="43"/>
      <c r="DL721" s="43"/>
      <c r="DM721" s="43"/>
      <c r="DN721" s="43"/>
      <c r="DO721" s="43"/>
      <c r="DP721" s="43"/>
      <c r="DQ721" s="43"/>
      <c r="DR721" s="43"/>
      <c r="DS721" s="43"/>
      <c r="DT721" s="43"/>
      <c r="DU721" s="43"/>
      <c r="DV721" s="43"/>
      <c r="DW721" s="43"/>
      <c r="DX721" s="43"/>
      <c r="DY721" s="43"/>
      <c r="DZ721" s="43"/>
      <c r="EA721" s="43"/>
      <c r="EB721" s="43"/>
      <c r="EC721" s="43"/>
      <c r="ED721" s="43"/>
      <c r="EE721" s="43"/>
      <c r="EF721" s="43"/>
      <c r="EG721" s="43"/>
      <c r="EH721" s="43"/>
      <c r="EI721" s="43"/>
      <c r="EJ721" s="43"/>
      <c r="EK721" s="43"/>
      <c r="EL721" s="43"/>
    </row>
    <row r="722" spans="88:142" s="1" customFormat="1" x14ac:dyDescent="0.3">
      <c r="CJ722" s="1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5"/>
      <c r="CY722" s="43"/>
      <c r="CZ722" s="43"/>
      <c r="DA722" s="43"/>
      <c r="DB722" s="43"/>
      <c r="DC722" s="43"/>
      <c r="DD722" s="43"/>
      <c r="DE722" s="43"/>
      <c r="DF722" s="43"/>
      <c r="DG722" s="43"/>
      <c r="DH722" s="43"/>
      <c r="DI722" s="43"/>
      <c r="DJ722" s="43"/>
      <c r="DK722" s="43"/>
      <c r="DL722" s="43"/>
      <c r="DM722" s="43"/>
      <c r="DN722" s="43"/>
      <c r="DO722" s="43"/>
      <c r="DP722" s="43"/>
      <c r="DQ722" s="43"/>
      <c r="DR722" s="43"/>
      <c r="DS722" s="43"/>
      <c r="DT722" s="43"/>
      <c r="DU722" s="43"/>
      <c r="DV722" s="43"/>
      <c r="DW722" s="43"/>
      <c r="DX722" s="43"/>
      <c r="DY722" s="43"/>
      <c r="DZ722" s="43"/>
      <c r="EA722" s="43"/>
      <c r="EB722" s="43"/>
      <c r="EC722" s="43"/>
      <c r="ED722" s="43"/>
      <c r="EE722" s="43"/>
      <c r="EF722" s="43"/>
      <c r="EG722" s="43"/>
      <c r="EH722" s="43"/>
      <c r="EI722" s="43"/>
      <c r="EJ722" s="43"/>
      <c r="EK722" s="43"/>
      <c r="EL722" s="43"/>
    </row>
    <row r="723" spans="88:142" s="1" customFormat="1" x14ac:dyDescent="0.3">
      <c r="CJ723" s="1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5"/>
      <c r="CY723" s="43"/>
      <c r="CZ723" s="43"/>
      <c r="DA723" s="43"/>
      <c r="DB723" s="43"/>
      <c r="DC723" s="43"/>
      <c r="DD723" s="43"/>
      <c r="DE723" s="43"/>
      <c r="DF723" s="43"/>
      <c r="DG723" s="43"/>
      <c r="DH723" s="43"/>
      <c r="DI723" s="43"/>
      <c r="DJ723" s="43"/>
      <c r="DK723" s="43"/>
      <c r="DL723" s="43"/>
      <c r="DM723" s="43"/>
      <c r="DN723" s="43"/>
      <c r="DO723" s="43"/>
      <c r="DP723" s="43"/>
      <c r="DQ723" s="43"/>
      <c r="DR723" s="43"/>
      <c r="DS723" s="43"/>
      <c r="DT723" s="43"/>
      <c r="DU723" s="43"/>
      <c r="DV723" s="43"/>
      <c r="DW723" s="43"/>
      <c r="DX723" s="43"/>
      <c r="DY723" s="43"/>
      <c r="DZ723" s="43"/>
      <c r="EA723" s="43"/>
      <c r="EB723" s="43"/>
      <c r="EC723" s="43"/>
      <c r="ED723" s="43"/>
      <c r="EE723" s="43"/>
      <c r="EF723" s="43"/>
      <c r="EG723" s="43"/>
      <c r="EH723" s="43"/>
      <c r="EI723" s="43"/>
      <c r="EJ723" s="43"/>
      <c r="EK723" s="43"/>
      <c r="EL723" s="43"/>
    </row>
    <row r="724" spans="88:142" s="1" customFormat="1" x14ac:dyDescent="0.3">
      <c r="CJ724" s="1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5"/>
      <c r="CY724" s="43"/>
      <c r="CZ724" s="43"/>
      <c r="DA724" s="43"/>
      <c r="DB724" s="43"/>
      <c r="DC724" s="43"/>
      <c r="DD724" s="43"/>
      <c r="DE724" s="43"/>
      <c r="DF724" s="43"/>
      <c r="DG724" s="43"/>
      <c r="DH724" s="43"/>
      <c r="DI724" s="43"/>
      <c r="DJ724" s="43"/>
      <c r="DK724" s="43"/>
      <c r="DL724" s="43"/>
      <c r="DM724" s="43"/>
      <c r="DN724" s="43"/>
      <c r="DO724" s="43"/>
      <c r="DP724" s="43"/>
      <c r="DQ724" s="43"/>
      <c r="DR724" s="43"/>
      <c r="DS724" s="43"/>
      <c r="DT724" s="43"/>
      <c r="DU724" s="43"/>
      <c r="DV724" s="43"/>
      <c r="DW724" s="43"/>
      <c r="DX724" s="43"/>
      <c r="DY724" s="43"/>
      <c r="DZ724" s="43"/>
      <c r="EA724" s="43"/>
      <c r="EB724" s="43"/>
      <c r="EC724" s="43"/>
      <c r="ED724" s="43"/>
      <c r="EE724" s="43"/>
      <c r="EF724" s="43"/>
      <c r="EG724" s="43"/>
      <c r="EH724" s="43"/>
      <c r="EI724" s="43"/>
      <c r="EJ724" s="43"/>
      <c r="EK724" s="43"/>
      <c r="EL724" s="43"/>
    </row>
    <row r="725" spans="88:142" s="1" customFormat="1" x14ac:dyDescent="0.3">
      <c r="CJ725" s="1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5"/>
      <c r="CY725" s="43"/>
      <c r="CZ725" s="43"/>
      <c r="DA725" s="43"/>
      <c r="DB725" s="43"/>
      <c r="DC725" s="43"/>
      <c r="DD725" s="43"/>
      <c r="DE725" s="43"/>
      <c r="DF725" s="43"/>
      <c r="DG725" s="43"/>
      <c r="DH725" s="43"/>
      <c r="DI725" s="43"/>
      <c r="DJ725" s="43"/>
      <c r="DK725" s="43"/>
      <c r="DL725" s="43"/>
      <c r="DM725" s="43"/>
      <c r="DN725" s="43"/>
      <c r="DO725" s="43"/>
      <c r="DP725" s="43"/>
      <c r="DQ725" s="43"/>
      <c r="DR725" s="43"/>
      <c r="DS725" s="43"/>
      <c r="DT725" s="43"/>
      <c r="DU725" s="43"/>
      <c r="DV725" s="43"/>
      <c r="DW725" s="43"/>
      <c r="DX725" s="43"/>
      <c r="DY725" s="43"/>
      <c r="DZ725" s="43"/>
      <c r="EA725" s="43"/>
      <c r="EB725" s="43"/>
      <c r="EC725" s="43"/>
      <c r="ED725" s="43"/>
      <c r="EE725" s="43"/>
      <c r="EF725" s="43"/>
      <c r="EG725" s="43"/>
      <c r="EH725" s="43"/>
      <c r="EI725" s="43"/>
      <c r="EJ725" s="43"/>
      <c r="EK725" s="43"/>
      <c r="EL725" s="43"/>
    </row>
    <row r="726" spans="88:142" s="1" customFormat="1" x14ac:dyDescent="0.3">
      <c r="CJ726" s="1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5"/>
      <c r="CY726" s="43"/>
      <c r="CZ726" s="43"/>
      <c r="DA726" s="43"/>
      <c r="DB726" s="43"/>
      <c r="DC726" s="43"/>
      <c r="DD726" s="43"/>
      <c r="DE726" s="43"/>
      <c r="DF726" s="43"/>
      <c r="DG726" s="43"/>
      <c r="DH726" s="43"/>
      <c r="DI726" s="43"/>
      <c r="DJ726" s="43"/>
      <c r="DK726" s="43"/>
      <c r="DL726" s="43"/>
      <c r="DM726" s="43"/>
      <c r="DN726" s="43"/>
      <c r="DO726" s="43"/>
      <c r="DP726" s="43"/>
      <c r="DQ726" s="43"/>
      <c r="DR726" s="43"/>
      <c r="DS726" s="43"/>
      <c r="DT726" s="43"/>
      <c r="DU726" s="43"/>
      <c r="DV726" s="43"/>
      <c r="DW726" s="43"/>
      <c r="DX726" s="43"/>
      <c r="DY726" s="43"/>
      <c r="DZ726" s="43"/>
      <c r="EA726" s="43"/>
      <c r="EB726" s="43"/>
      <c r="EC726" s="43"/>
      <c r="ED726" s="43"/>
      <c r="EE726" s="43"/>
      <c r="EF726" s="43"/>
      <c r="EG726" s="43"/>
      <c r="EH726" s="43"/>
      <c r="EI726" s="43"/>
      <c r="EJ726" s="43"/>
      <c r="EK726" s="43"/>
      <c r="EL726" s="43"/>
    </row>
    <row r="727" spans="88:142" s="1" customFormat="1" x14ac:dyDescent="0.3">
      <c r="CJ727" s="1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5"/>
      <c r="CY727" s="43"/>
      <c r="CZ727" s="43"/>
      <c r="DA727" s="43"/>
      <c r="DB727" s="43"/>
      <c r="DC727" s="43"/>
      <c r="DD727" s="43"/>
      <c r="DE727" s="43"/>
      <c r="DF727" s="43"/>
      <c r="DG727" s="43"/>
      <c r="DH727" s="43"/>
      <c r="DI727" s="43"/>
      <c r="DJ727" s="43"/>
      <c r="DK727" s="43"/>
      <c r="DL727" s="43"/>
      <c r="DM727" s="43"/>
      <c r="DN727" s="43"/>
      <c r="DO727" s="43"/>
      <c r="DP727" s="43"/>
      <c r="DQ727" s="43"/>
      <c r="DR727" s="43"/>
      <c r="DS727" s="43"/>
      <c r="DT727" s="43"/>
      <c r="DU727" s="43"/>
      <c r="DV727" s="43"/>
      <c r="DW727" s="43"/>
      <c r="DX727" s="43"/>
      <c r="DY727" s="43"/>
      <c r="DZ727" s="43"/>
      <c r="EA727" s="43"/>
      <c r="EB727" s="43"/>
      <c r="EC727" s="43"/>
      <c r="ED727" s="43"/>
      <c r="EE727" s="43"/>
      <c r="EF727" s="43"/>
      <c r="EG727" s="43"/>
      <c r="EH727" s="43"/>
      <c r="EI727" s="43"/>
      <c r="EJ727" s="43"/>
      <c r="EK727" s="43"/>
      <c r="EL727" s="43"/>
    </row>
    <row r="728" spans="88:142" s="1" customFormat="1" x14ac:dyDescent="0.3">
      <c r="CJ728" s="13"/>
      <c r="CK728" s="43"/>
      <c r="CL728" s="43"/>
      <c r="CM728" s="43"/>
      <c r="CN728" s="43"/>
      <c r="CO728" s="43"/>
      <c r="CP728" s="43"/>
      <c r="CQ728" s="43"/>
      <c r="CR728" s="43"/>
      <c r="CS728" s="43"/>
      <c r="CT728" s="43"/>
      <c r="CU728" s="43"/>
      <c r="CV728" s="43"/>
      <c r="CW728" s="43"/>
      <c r="CX728" s="45"/>
      <c r="CY728" s="43"/>
      <c r="CZ728" s="43"/>
      <c r="DA728" s="43"/>
      <c r="DB728" s="43"/>
      <c r="DC728" s="43"/>
      <c r="DD728" s="43"/>
      <c r="DE728" s="43"/>
      <c r="DF728" s="43"/>
      <c r="DG728" s="43"/>
      <c r="DH728" s="43"/>
      <c r="DI728" s="43"/>
      <c r="DJ728" s="43"/>
      <c r="DK728" s="43"/>
      <c r="DL728" s="43"/>
      <c r="DM728" s="43"/>
      <c r="DN728" s="43"/>
      <c r="DO728" s="43"/>
      <c r="DP728" s="43"/>
      <c r="DQ728" s="43"/>
      <c r="DR728" s="43"/>
      <c r="DS728" s="43"/>
      <c r="DT728" s="43"/>
      <c r="DU728" s="43"/>
      <c r="DV728" s="43"/>
      <c r="DW728" s="43"/>
      <c r="DX728" s="43"/>
      <c r="DY728" s="43"/>
      <c r="DZ728" s="43"/>
      <c r="EA728" s="43"/>
      <c r="EB728" s="43"/>
      <c r="EC728" s="43"/>
      <c r="ED728" s="43"/>
      <c r="EE728" s="43"/>
      <c r="EF728" s="43"/>
      <c r="EG728" s="43"/>
      <c r="EH728" s="43"/>
      <c r="EI728" s="43"/>
      <c r="EJ728" s="43"/>
      <c r="EK728" s="43"/>
      <c r="EL728" s="43"/>
    </row>
    <row r="729" spans="88:142" s="1" customFormat="1" x14ac:dyDescent="0.3">
      <c r="CJ729" s="1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5"/>
      <c r="CY729" s="43"/>
      <c r="CZ729" s="43"/>
      <c r="DA729" s="43"/>
      <c r="DB729" s="43"/>
      <c r="DC729" s="43"/>
      <c r="DD729" s="43"/>
      <c r="DE729" s="43"/>
      <c r="DF729" s="43"/>
      <c r="DG729" s="43"/>
      <c r="DH729" s="43"/>
      <c r="DI729" s="43"/>
      <c r="DJ729" s="43"/>
      <c r="DK729" s="43"/>
      <c r="DL729" s="43"/>
      <c r="DM729" s="43"/>
      <c r="DN729" s="43"/>
      <c r="DO729" s="43"/>
      <c r="DP729" s="43"/>
      <c r="DQ729" s="43"/>
      <c r="DR729" s="43"/>
      <c r="DS729" s="43"/>
      <c r="DT729" s="43"/>
      <c r="DU729" s="43"/>
      <c r="DV729" s="43"/>
      <c r="DW729" s="43"/>
      <c r="DX729" s="43"/>
      <c r="DY729" s="43"/>
      <c r="DZ729" s="43"/>
      <c r="EA729" s="43"/>
      <c r="EB729" s="43"/>
      <c r="EC729" s="43"/>
      <c r="ED729" s="43"/>
      <c r="EE729" s="43"/>
      <c r="EF729" s="43"/>
      <c r="EG729" s="43"/>
      <c r="EH729" s="43"/>
      <c r="EI729" s="43"/>
      <c r="EJ729" s="43"/>
      <c r="EK729" s="43"/>
      <c r="EL729" s="43"/>
    </row>
    <row r="730" spans="88:142" s="1" customFormat="1" x14ac:dyDescent="0.3">
      <c r="CJ730" s="13"/>
      <c r="CK730" s="43"/>
      <c r="CL730" s="43"/>
      <c r="CM730" s="43"/>
      <c r="CN730" s="43"/>
      <c r="CO730" s="43"/>
      <c r="CP730" s="43"/>
      <c r="CQ730" s="43"/>
      <c r="CR730" s="43"/>
      <c r="CS730" s="43"/>
      <c r="CT730" s="43"/>
      <c r="CU730" s="43"/>
      <c r="CV730" s="43"/>
      <c r="CW730" s="43"/>
      <c r="CX730" s="45"/>
      <c r="CY730" s="43"/>
      <c r="CZ730" s="43"/>
      <c r="DA730" s="43"/>
      <c r="DB730" s="43"/>
      <c r="DC730" s="43"/>
      <c r="DD730" s="43"/>
      <c r="DE730" s="43"/>
      <c r="DF730" s="43"/>
      <c r="DG730" s="43"/>
      <c r="DH730" s="43"/>
      <c r="DI730" s="43"/>
      <c r="DJ730" s="43"/>
      <c r="DK730" s="43"/>
      <c r="DL730" s="43"/>
      <c r="DM730" s="43"/>
      <c r="DN730" s="43"/>
      <c r="DO730" s="43"/>
      <c r="DP730" s="43"/>
      <c r="DQ730" s="43"/>
      <c r="DR730" s="43"/>
      <c r="DS730" s="43"/>
      <c r="DT730" s="43"/>
      <c r="DU730" s="43"/>
      <c r="DV730" s="43"/>
      <c r="DW730" s="43"/>
      <c r="DX730" s="43"/>
      <c r="DY730" s="43"/>
      <c r="DZ730" s="43"/>
      <c r="EA730" s="43"/>
      <c r="EB730" s="43"/>
      <c r="EC730" s="43"/>
      <c r="ED730" s="43"/>
      <c r="EE730" s="43"/>
      <c r="EF730" s="43"/>
      <c r="EG730" s="43"/>
      <c r="EH730" s="43"/>
      <c r="EI730" s="43"/>
      <c r="EJ730" s="43"/>
      <c r="EK730" s="43"/>
      <c r="EL730" s="43"/>
    </row>
    <row r="731" spans="88:142" s="1" customFormat="1" x14ac:dyDescent="0.3">
      <c r="CJ731" s="13"/>
      <c r="CK731" s="43"/>
      <c r="CL731" s="43"/>
      <c r="CM731" s="43"/>
      <c r="CN731" s="43"/>
      <c r="CO731" s="43"/>
      <c r="CP731" s="43"/>
      <c r="CQ731" s="43"/>
      <c r="CR731" s="43"/>
      <c r="CS731" s="43"/>
      <c r="CT731" s="43"/>
      <c r="CU731" s="43"/>
      <c r="CV731" s="43"/>
      <c r="CW731" s="43"/>
      <c r="CX731" s="45"/>
      <c r="CY731" s="43"/>
      <c r="CZ731" s="43"/>
      <c r="DA731" s="43"/>
      <c r="DB731" s="43"/>
      <c r="DC731" s="43"/>
      <c r="DD731" s="43"/>
      <c r="DE731" s="43"/>
      <c r="DF731" s="43"/>
      <c r="DG731" s="43"/>
      <c r="DH731" s="43"/>
      <c r="DI731" s="43"/>
      <c r="DJ731" s="43"/>
      <c r="DK731" s="43"/>
      <c r="DL731" s="43"/>
      <c r="DM731" s="43"/>
      <c r="DN731" s="43"/>
      <c r="DO731" s="43"/>
      <c r="DP731" s="43"/>
      <c r="DQ731" s="43"/>
      <c r="DR731" s="43"/>
      <c r="DS731" s="43"/>
      <c r="DT731" s="43"/>
      <c r="DU731" s="43"/>
      <c r="DV731" s="43"/>
      <c r="DW731" s="43"/>
      <c r="DX731" s="43"/>
      <c r="DY731" s="43"/>
      <c r="DZ731" s="43"/>
      <c r="EA731" s="43"/>
      <c r="EB731" s="43"/>
      <c r="EC731" s="43"/>
      <c r="ED731" s="43"/>
      <c r="EE731" s="43"/>
      <c r="EF731" s="43"/>
      <c r="EG731" s="43"/>
      <c r="EH731" s="43"/>
      <c r="EI731" s="43"/>
      <c r="EJ731" s="43"/>
      <c r="EK731" s="43"/>
      <c r="EL731" s="43"/>
    </row>
    <row r="732" spans="88:142" s="1" customFormat="1" x14ac:dyDescent="0.3">
      <c r="CJ732" s="13"/>
      <c r="CK732" s="43"/>
      <c r="CL732" s="43"/>
      <c r="CM732" s="43"/>
      <c r="CN732" s="43"/>
      <c r="CO732" s="43"/>
      <c r="CP732" s="43"/>
      <c r="CQ732" s="43"/>
      <c r="CR732" s="43"/>
      <c r="CS732" s="43"/>
      <c r="CT732" s="43"/>
      <c r="CU732" s="43"/>
      <c r="CV732" s="43"/>
      <c r="CW732" s="43"/>
      <c r="CX732" s="45"/>
      <c r="CY732" s="43"/>
      <c r="CZ732" s="43"/>
      <c r="DA732" s="43"/>
      <c r="DB732" s="43"/>
      <c r="DC732" s="43"/>
      <c r="DD732" s="43"/>
      <c r="DE732" s="43"/>
      <c r="DF732" s="43"/>
      <c r="DG732" s="43"/>
      <c r="DH732" s="43"/>
      <c r="DI732" s="43"/>
      <c r="DJ732" s="43"/>
      <c r="DK732" s="43"/>
      <c r="DL732" s="43"/>
      <c r="DM732" s="43"/>
      <c r="DN732" s="43"/>
      <c r="DO732" s="43"/>
      <c r="DP732" s="43"/>
      <c r="DQ732" s="43"/>
      <c r="DR732" s="43"/>
      <c r="DS732" s="43"/>
      <c r="DT732" s="43"/>
      <c r="DU732" s="43"/>
      <c r="DV732" s="43"/>
      <c r="DW732" s="43"/>
      <c r="DX732" s="43"/>
      <c r="DY732" s="43"/>
      <c r="DZ732" s="43"/>
      <c r="EA732" s="43"/>
      <c r="EB732" s="43"/>
      <c r="EC732" s="43"/>
      <c r="ED732" s="43"/>
      <c r="EE732" s="43"/>
      <c r="EF732" s="43"/>
      <c r="EG732" s="43"/>
      <c r="EH732" s="43"/>
      <c r="EI732" s="43"/>
      <c r="EJ732" s="43"/>
      <c r="EK732" s="43"/>
      <c r="EL732" s="43"/>
    </row>
    <row r="733" spans="88:142" s="1" customFormat="1" x14ac:dyDescent="0.3">
      <c r="CJ733" s="13"/>
      <c r="CK733" s="43"/>
      <c r="CL733" s="43"/>
      <c r="CM733" s="43"/>
      <c r="CN733" s="43"/>
      <c r="CO733" s="43"/>
      <c r="CP733" s="43"/>
      <c r="CQ733" s="43"/>
      <c r="CR733" s="43"/>
      <c r="CS733" s="43"/>
      <c r="CT733" s="43"/>
      <c r="CU733" s="43"/>
      <c r="CV733" s="43"/>
      <c r="CW733" s="43"/>
      <c r="CX733" s="45"/>
      <c r="CY733" s="43"/>
      <c r="CZ733" s="43"/>
      <c r="DA733" s="43"/>
      <c r="DB733" s="43"/>
      <c r="DC733" s="43"/>
      <c r="DD733" s="43"/>
      <c r="DE733" s="43"/>
      <c r="DF733" s="43"/>
      <c r="DG733" s="43"/>
      <c r="DH733" s="43"/>
      <c r="DI733" s="43"/>
      <c r="DJ733" s="43"/>
      <c r="DK733" s="43"/>
      <c r="DL733" s="43"/>
      <c r="DM733" s="43"/>
      <c r="DN733" s="43"/>
      <c r="DO733" s="43"/>
      <c r="DP733" s="43"/>
      <c r="DQ733" s="43"/>
      <c r="DR733" s="43"/>
      <c r="DS733" s="43"/>
      <c r="DT733" s="43"/>
      <c r="DU733" s="43"/>
      <c r="DV733" s="43"/>
      <c r="DW733" s="43"/>
      <c r="DX733" s="43"/>
      <c r="DY733" s="43"/>
      <c r="DZ733" s="43"/>
      <c r="EA733" s="43"/>
      <c r="EB733" s="43"/>
      <c r="EC733" s="43"/>
      <c r="ED733" s="43"/>
      <c r="EE733" s="43"/>
      <c r="EF733" s="43"/>
      <c r="EG733" s="43"/>
      <c r="EH733" s="43"/>
      <c r="EI733" s="43"/>
      <c r="EJ733" s="43"/>
      <c r="EK733" s="43"/>
      <c r="EL733" s="43"/>
    </row>
    <row r="734" spans="88:142" s="1" customFormat="1" x14ac:dyDescent="0.3">
      <c r="CJ734" s="13"/>
      <c r="CK734" s="43"/>
      <c r="CL734" s="43"/>
      <c r="CM734" s="43"/>
      <c r="CN734" s="43"/>
      <c r="CO734" s="43"/>
      <c r="CP734" s="43"/>
      <c r="CQ734" s="43"/>
      <c r="CR734" s="43"/>
      <c r="CS734" s="43"/>
      <c r="CT734" s="43"/>
      <c r="CU734" s="43"/>
      <c r="CV734" s="43"/>
      <c r="CW734" s="43"/>
      <c r="CX734" s="45"/>
      <c r="CY734" s="43"/>
      <c r="CZ734" s="43"/>
      <c r="DA734" s="43"/>
      <c r="DB734" s="43"/>
      <c r="DC734" s="43"/>
      <c r="DD734" s="43"/>
      <c r="DE734" s="43"/>
      <c r="DF734" s="43"/>
      <c r="DG734" s="43"/>
      <c r="DH734" s="43"/>
      <c r="DI734" s="43"/>
      <c r="DJ734" s="43"/>
      <c r="DK734" s="43"/>
      <c r="DL734" s="43"/>
      <c r="DM734" s="43"/>
      <c r="DN734" s="43"/>
      <c r="DO734" s="43"/>
      <c r="DP734" s="43"/>
      <c r="DQ734" s="43"/>
      <c r="DR734" s="43"/>
      <c r="DS734" s="43"/>
      <c r="DT734" s="43"/>
      <c r="DU734" s="43"/>
      <c r="DV734" s="43"/>
      <c r="DW734" s="43"/>
      <c r="DX734" s="43"/>
      <c r="DY734" s="43"/>
      <c r="DZ734" s="43"/>
      <c r="EA734" s="43"/>
      <c r="EB734" s="43"/>
      <c r="EC734" s="43"/>
      <c r="ED734" s="43"/>
      <c r="EE734" s="43"/>
      <c r="EF734" s="43"/>
      <c r="EG734" s="43"/>
      <c r="EH734" s="43"/>
      <c r="EI734" s="43"/>
      <c r="EJ734" s="43"/>
      <c r="EK734" s="43"/>
      <c r="EL734" s="43"/>
    </row>
    <row r="735" spans="88:142" s="1" customFormat="1" x14ac:dyDescent="0.3">
      <c r="CJ735" s="13"/>
      <c r="CK735" s="43"/>
      <c r="CL735" s="43"/>
      <c r="CM735" s="43"/>
      <c r="CN735" s="43"/>
      <c r="CO735" s="43"/>
      <c r="CP735" s="43"/>
      <c r="CQ735" s="43"/>
      <c r="CR735" s="43"/>
      <c r="CS735" s="43"/>
      <c r="CT735" s="43"/>
      <c r="CU735" s="43"/>
      <c r="CV735" s="43"/>
      <c r="CW735" s="43"/>
      <c r="CX735" s="45"/>
      <c r="CY735" s="43"/>
      <c r="CZ735" s="43"/>
      <c r="DA735" s="43"/>
      <c r="DB735" s="43"/>
      <c r="DC735" s="43"/>
      <c r="DD735" s="43"/>
      <c r="DE735" s="43"/>
      <c r="DF735" s="43"/>
      <c r="DG735" s="43"/>
      <c r="DH735" s="43"/>
      <c r="DI735" s="43"/>
      <c r="DJ735" s="43"/>
      <c r="DK735" s="43"/>
      <c r="DL735" s="43"/>
      <c r="DM735" s="43"/>
      <c r="DN735" s="43"/>
      <c r="DO735" s="43"/>
      <c r="DP735" s="43"/>
      <c r="DQ735" s="43"/>
      <c r="DR735" s="43"/>
      <c r="DS735" s="43"/>
      <c r="DT735" s="43"/>
      <c r="DU735" s="43"/>
      <c r="DV735" s="43"/>
      <c r="DW735" s="43"/>
      <c r="DX735" s="43"/>
      <c r="DY735" s="43"/>
      <c r="DZ735" s="43"/>
      <c r="EA735" s="43"/>
      <c r="EB735" s="43"/>
      <c r="EC735" s="43"/>
      <c r="ED735" s="43"/>
      <c r="EE735" s="43"/>
      <c r="EF735" s="43"/>
      <c r="EG735" s="43"/>
      <c r="EH735" s="43"/>
      <c r="EI735" s="43"/>
      <c r="EJ735" s="43"/>
      <c r="EK735" s="43"/>
      <c r="EL735" s="43"/>
    </row>
    <row r="736" spans="88:142" s="1" customFormat="1" x14ac:dyDescent="0.3">
      <c r="CJ736" s="13"/>
      <c r="CK736" s="43"/>
      <c r="CL736" s="43"/>
      <c r="CM736" s="43"/>
      <c r="CN736" s="43"/>
      <c r="CO736" s="43"/>
      <c r="CP736" s="43"/>
      <c r="CQ736" s="43"/>
      <c r="CR736" s="43"/>
      <c r="CS736" s="43"/>
      <c r="CT736" s="43"/>
      <c r="CU736" s="43"/>
      <c r="CV736" s="43"/>
      <c r="CW736" s="43"/>
      <c r="CX736" s="45"/>
      <c r="CY736" s="43"/>
      <c r="CZ736" s="43"/>
      <c r="DA736" s="43"/>
      <c r="DB736" s="43"/>
      <c r="DC736" s="43"/>
      <c r="DD736" s="43"/>
      <c r="DE736" s="43"/>
      <c r="DF736" s="43"/>
      <c r="DG736" s="43"/>
      <c r="DH736" s="43"/>
      <c r="DI736" s="43"/>
      <c r="DJ736" s="43"/>
      <c r="DK736" s="43"/>
      <c r="DL736" s="43"/>
      <c r="DM736" s="43"/>
      <c r="DN736" s="43"/>
      <c r="DO736" s="43"/>
      <c r="DP736" s="43"/>
      <c r="DQ736" s="43"/>
      <c r="DR736" s="43"/>
      <c r="DS736" s="43"/>
      <c r="DT736" s="43"/>
      <c r="DU736" s="43"/>
      <c r="DV736" s="43"/>
      <c r="DW736" s="43"/>
      <c r="DX736" s="43"/>
      <c r="DY736" s="43"/>
      <c r="DZ736" s="43"/>
      <c r="EA736" s="43"/>
      <c r="EB736" s="43"/>
      <c r="EC736" s="43"/>
      <c r="ED736" s="43"/>
      <c r="EE736" s="43"/>
      <c r="EF736" s="43"/>
      <c r="EG736" s="43"/>
      <c r="EH736" s="43"/>
      <c r="EI736" s="43"/>
      <c r="EJ736" s="43"/>
      <c r="EK736" s="43"/>
      <c r="EL736" s="43"/>
    </row>
    <row r="737" spans="88:142" s="1" customFormat="1" x14ac:dyDescent="0.3">
      <c r="CJ737" s="13"/>
      <c r="CK737" s="43"/>
      <c r="CL737" s="43"/>
      <c r="CM737" s="43"/>
      <c r="CN737" s="43"/>
      <c r="CO737" s="43"/>
      <c r="CP737" s="43"/>
      <c r="CQ737" s="43"/>
      <c r="CR737" s="43"/>
      <c r="CS737" s="43"/>
      <c r="CT737" s="43"/>
      <c r="CU737" s="43"/>
      <c r="CV737" s="43"/>
      <c r="CW737" s="43"/>
      <c r="CX737" s="45"/>
      <c r="CY737" s="43"/>
      <c r="CZ737" s="43"/>
      <c r="DA737" s="43"/>
      <c r="DB737" s="43"/>
      <c r="DC737" s="43"/>
      <c r="DD737" s="43"/>
      <c r="DE737" s="43"/>
      <c r="DF737" s="43"/>
      <c r="DG737" s="43"/>
      <c r="DH737" s="43"/>
      <c r="DI737" s="43"/>
      <c r="DJ737" s="43"/>
      <c r="DK737" s="43"/>
      <c r="DL737" s="43"/>
      <c r="DM737" s="43"/>
      <c r="DN737" s="43"/>
      <c r="DO737" s="43"/>
      <c r="DP737" s="43"/>
      <c r="DQ737" s="43"/>
      <c r="DR737" s="43"/>
      <c r="DS737" s="43"/>
      <c r="DT737" s="43"/>
      <c r="DU737" s="43"/>
      <c r="DV737" s="43"/>
      <c r="DW737" s="43"/>
      <c r="DX737" s="43"/>
      <c r="DY737" s="43"/>
      <c r="DZ737" s="43"/>
      <c r="EA737" s="43"/>
      <c r="EB737" s="43"/>
      <c r="EC737" s="43"/>
      <c r="ED737" s="43"/>
      <c r="EE737" s="43"/>
      <c r="EF737" s="43"/>
      <c r="EG737" s="43"/>
      <c r="EH737" s="43"/>
      <c r="EI737" s="43"/>
      <c r="EJ737" s="43"/>
      <c r="EK737" s="43"/>
      <c r="EL737" s="43"/>
    </row>
    <row r="738" spans="88:142" s="1" customFormat="1" x14ac:dyDescent="0.3">
      <c r="CJ738" s="1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5"/>
      <c r="CY738" s="43"/>
      <c r="CZ738" s="43"/>
      <c r="DA738" s="43"/>
      <c r="DB738" s="43"/>
      <c r="DC738" s="43"/>
      <c r="DD738" s="43"/>
      <c r="DE738" s="43"/>
      <c r="DF738" s="43"/>
      <c r="DG738" s="43"/>
      <c r="DH738" s="43"/>
      <c r="DI738" s="43"/>
      <c r="DJ738" s="43"/>
      <c r="DK738" s="43"/>
      <c r="DL738" s="43"/>
      <c r="DM738" s="43"/>
      <c r="DN738" s="43"/>
      <c r="DO738" s="43"/>
      <c r="DP738" s="43"/>
      <c r="DQ738" s="43"/>
      <c r="DR738" s="43"/>
      <c r="DS738" s="43"/>
      <c r="DT738" s="43"/>
      <c r="DU738" s="43"/>
      <c r="DV738" s="43"/>
      <c r="DW738" s="43"/>
      <c r="DX738" s="43"/>
      <c r="DY738" s="43"/>
      <c r="DZ738" s="43"/>
      <c r="EA738" s="43"/>
      <c r="EB738" s="43"/>
      <c r="EC738" s="43"/>
      <c r="ED738" s="43"/>
      <c r="EE738" s="43"/>
      <c r="EF738" s="43"/>
      <c r="EG738" s="43"/>
      <c r="EH738" s="43"/>
      <c r="EI738" s="43"/>
      <c r="EJ738" s="43"/>
      <c r="EK738" s="43"/>
      <c r="EL738" s="43"/>
    </row>
    <row r="739" spans="88:142" s="1" customFormat="1" x14ac:dyDescent="0.3">
      <c r="CJ739" s="13"/>
      <c r="CK739" s="43"/>
      <c r="CL739" s="43"/>
      <c r="CM739" s="43"/>
      <c r="CN739" s="43"/>
      <c r="CO739" s="43"/>
      <c r="CP739" s="43"/>
      <c r="CQ739" s="43"/>
      <c r="CR739" s="43"/>
      <c r="CS739" s="43"/>
      <c r="CT739" s="43"/>
      <c r="CU739" s="43"/>
      <c r="CV739" s="43"/>
      <c r="CW739" s="43"/>
      <c r="CX739" s="45"/>
      <c r="CY739" s="43"/>
      <c r="CZ739" s="43"/>
      <c r="DA739" s="43"/>
      <c r="DB739" s="43"/>
      <c r="DC739" s="43"/>
      <c r="DD739" s="43"/>
      <c r="DE739" s="43"/>
      <c r="DF739" s="43"/>
      <c r="DG739" s="43"/>
      <c r="DH739" s="43"/>
      <c r="DI739" s="43"/>
      <c r="DJ739" s="43"/>
      <c r="DK739" s="43"/>
      <c r="DL739" s="43"/>
      <c r="DM739" s="43"/>
      <c r="DN739" s="43"/>
      <c r="DO739" s="43"/>
      <c r="DP739" s="43"/>
      <c r="DQ739" s="43"/>
      <c r="DR739" s="43"/>
      <c r="DS739" s="43"/>
      <c r="DT739" s="43"/>
      <c r="DU739" s="43"/>
      <c r="DV739" s="43"/>
      <c r="DW739" s="43"/>
      <c r="DX739" s="43"/>
      <c r="DY739" s="43"/>
      <c r="DZ739" s="43"/>
      <c r="EA739" s="43"/>
      <c r="EB739" s="43"/>
      <c r="EC739" s="43"/>
      <c r="ED739" s="43"/>
      <c r="EE739" s="43"/>
      <c r="EF739" s="43"/>
      <c r="EG739" s="43"/>
      <c r="EH739" s="43"/>
      <c r="EI739" s="43"/>
      <c r="EJ739" s="43"/>
      <c r="EK739" s="43"/>
      <c r="EL739" s="43"/>
    </row>
    <row r="740" spans="88:142" s="1" customFormat="1" x14ac:dyDescent="0.3">
      <c r="CJ740" s="13"/>
      <c r="CK740" s="43"/>
      <c r="CL740" s="43"/>
      <c r="CM740" s="43"/>
      <c r="CN740" s="43"/>
      <c r="CO740" s="43"/>
      <c r="CP740" s="43"/>
      <c r="CQ740" s="43"/>
      <c r="CR740" s="43"/>
      <c r="CS740" s="43"/>
      <c r="CT740" s="43"/>
      <c r="CU740" s="43"/>
      <c r="CV740" s="43"/>
      <c r="CW740" s="43"/>
      <c r="CX740" s="45"/>
      <c r="CY740" s="43"/>
      <c r="CZ740" s="43"/>
      <c r="DA740" s="43"/>
      <c r="DB740" s="43"/>
      <c r="DC740" s="43"/>
      <c r="DD740" s="43"/>
      <c r="DE740" s="43"/>
      <c r="DF740" s="43"/>
      <c r="DG740" s="43"/>
      <c r="DH740" s="43"/>
      <c r="DI740" s="43"/>
      <c r="DJ740" s="43"/>
      <c r="DK740" s="43"/>
      <c r="DL740" s="43"/>
      <c r="DM740" s="43"/>
      <c r="DN740" s="43"/>
      <c r="DO740" s="43"/>
      <c r="DP740" s="43"/>
      <c r="DQ740" s="43"/>
      <c r="DR740" s="43"/>
      <c r="DS740" s="43"/>
      <c r="DT740" s="43"/>
      <c r="DU740" s="43"/>
      <c r="DV740" s="43"/>
      <c r="DW740" s="43"/>
      <c r="DX740" s="43"/>
      <c r="DY740" s="43"/>
      <c r="DZ740" s="43"/>
      <c r="EA740" s="43"/>
      <c r="EB740" s="43"/>
      <c r="EC740" s="43"/>
      <c r="ED740" s="43"/>
      <c r="EE740" s="43"/>
      <c r="EF740" s="43"/>
      <c r="EG740" s="43"/>
      <c r="EH740" s="43"/>
      <c r="EI740" s="43"/>
      <c r="EJ740" s="43"/>
      <c r="EK740" s="43"/>
      <c r="EL740" s="43"/>
    </row>
    <row r="741" spans="88:142" s="1" customFormat="1" x14ac:dyDescent="0.3">
      <c r="CJ741" s="13"/>
      <c r="CK741" s="43"/>
      <c r="CL741" s="43"/>
      <c r="CM741" s="43"/>
      <c r="CN741" s="43"/>
      <c r="CO741" s="43"/>
      <c r="CP741" s="43"/>
      <c r="CQ741" s="43"/>
      <c r="CR741" s="43"/>
      <c r="CS741" s="43"/>
      <c r="CT741" s="43"/>
      <c r="CU741" s="43"/>
      <c r="CV741" s="43"/>
      <c r="CW741" s="43"/>
      <c r="CX741" s="45"/>
      <c r="CY741" s="43"/>
      <c r="CZ741" s="43"/>
      <c r="DA741" s="43"/>
      <c r="DB741" s="43"/>
      <c r="DC741" s="43"/>
      <c r="DD741" s="43"/>
      <c r="DE741" s="43"/>
      <c r="DF741" s="43"/>
      <c r="DG741" s="43"/>
      <c r="DH741" s="43"/>
      <c r="DI741" s="43"/>
      <c r="DJ741" s="43"/>
      <c r="DK741" s="43"/>
      <c r="DL741" s="43"/>
      <c r="DM741" s="43"/>
      <c r="DN741" s="43"/>
      <c r="DO741" s="43"/>
      <c r="DP741" s="43"/>
      <c r="DQ741" s="43"/>
      <c r="DR741" s="43"/>
      <c r="DS741" s="43"/>
      <c r="DT741" s="43"/>
      <c r="DU741" s="43"/>
      <c r="DV741" s="43"/>
      <c r="DW741" s="43"/>
      <c r="DX741" s="43"/>
      <c r="DY741" s="43"/>
      <c r="DZ741" s="43"/>
      <c r="EA741" s="43"/>
      <c r="EB741" s="43"/>
      <c r="EC741" s="43"/>
      <c r="ED741" s="43"/>
      <c r="EE741" s="43"/>
      <c r="EF741" s="43"/>
      <c r="EG741" s="43"/>
      <c r="EH741" s="43"/>
      <c r="EI741" s="43"/>
      <c r="EJ741" s="43"/>
      <c r="EK741" s="43"/>
      <c r="EL741" s="43"/>
    </row>
    <row r="742" spans="88:142" s="1" customFormat="1" x14ac:dyDescent="0.3">
      <c r="CJ742" s="1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5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  <c r="EL742" s="43"/>
    </row>
    <row r="743" spans="88:142" s="1" customFormat="1" x14ac:dyDescent="0.3">
      <c r="CJ743" s="1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5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  <c r="EL743" s="43"/>
    </row>
    <row r="744" spans="88:142" s="1" customFormat="1" x14ac:dyDescent="0.3">
      <c r="CJ744" s="1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5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  <c r="EL744" s="43"/>
    </row>
    <row r="745" spans="88:142" s="1" customFormat="1" x14ac:dyDescent="0.3">
      <c r="CJ745" s="13"/>
      <c r="CK745" s="43"/>
      <c r="CL745" s="43"/>
      <c r="CM745" s="43"/>
      <c r="CN745" s="43"/>
      <c r="CO745" s="43"/>
      <c r="CP745" s="43"/>
      <c r="CQ745" s="43"/>
      <c r="CR745" s="43"/>
      <c r="CS745" s="43"/>
      <c r="CT745" s="43"/>
      <c r="CU745" s="43"/>
      <c r="CV745" s="43"/>
      <c r="CW745" s="43"/>
      <c r="CX745" s="45"/>
      <c r="CY745" s="43"/>
      <c r="CZ745" s="43"/>
      <c r="DA745" s="43"/>
      <c r="DB745" s="43"/>
      <c r="DC745" s="43"/>
      <c r="DD745" s="43"/>
      <c r="DE745" s="43"/>
      <c r="DF745" s="43"/>
      <c r="DG745" s="43"/>
      <c r="DH745" s="43"/>
      <c r="DI745" s="43"/>
      <c r="DJ745" s="43"/>
      <c r="DK745" s="43"/>
      <c r="DL745" s="43"/>
      <c r="DM745" s="43"/>
      <c r="DN745" s="43"/>
      <c r="DO745" s="43"/>
      <c r="DP745" s="43"/>
      <c r="DQ745" s="43"/>
      <c r="DR745" s="43"/>
      <c r="DS745" s="43"/>
      <c r="DT745" s="43"/>
      <c r="DU745" s="43"/>
      <c r="DV745" s="43"/>
      <c r="DW745" s="43"/>
      <c r="DX745" s="43"/>
      <c r="DY745" s="43"/>
      <c r="DZ745" s="43"/>
      <c r="EA745" s="43"/>
      <c r="EB745" s="43"/>
      <c r="EC745" s="43"/>
      <c r="ED745" s="43"/>
      <c r="EE745" s="43"/>
      <c r="EF745" s="43"/>
      <c r="EG745" s="43"/>
      <c r="EH745" s="43"/>
      <c r="EI745" s="43"/>
      <c r="EJ745" s="43"/>
      <c r="EK745" s="43"/>
      <c r="EL745" s="43"/>
    </row>
    <row r="746" spans="88:142" s="1" customFormat="1" x14ac:dyDescent="0.3">
      <c r="CJ746" s="1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5"/>
      <c r="CY746" s="43"/>
      <c r="CZ746" s="43"/>
      <c r="DA746" s="43"/>
      <c r="DB746" s="43"/>
      <c r="DC746" s="43"/>
      <c r="DD746" s="43"/>
      <c r="DE746" s="43"/>
      <c r="DF746" s="43"/>
      <c r="DG746" s="43"/>
      <c r="DH746" s="43"/>
      <c r="DI746" s="43"/>
      <c r="DJ746" s="43"/>
      <c r="DK746" s="43"/>
      <c r="DL746" s="43"/>
      <c r="DM746" s="43"/>
      <c r="DN746" s="43"/>
      <c r="DO746" s="43"/>
      <c r="DP746" s="43"/>
      <c r="DQ746" s="43"/>
      <c r="DR746" s="43"/>
      <c r="DS746" s="43"/>
      <c r="DT746" s="43"/>
      <c r="DU746" s="43"/>
      <c r="DV746" s="43"/>
      <c r="DW746" s="43"/>
      <c r="DX746" s="43"/>
      <c r="DY746" s="43"/>
      <c r="DZ746" s="43"/>
      <c r="EA746" s="43"/>
      <c r="EB746" s="43"/>
      <c r="EC746" s="43"/>
      <c r="ED746" s="43"/>
      <c r="EE746" s="43"/>
      <c r="EF746" s="43"/>
      <c r="EG746" s="43"/>
      <c r="EH746" s="43"/>
      <c r="EI746" s="43"/>
      <c r="EJ746" s="43"/>
      <c r="EK746" s="43"/>
      <c r="EL746" s="43"/>
    </row>
    <row r="747" spans="88:142" s="1" customFormat="1" x14ac:dyDescent="0.3">
      <c r="CJ747" s="13"/>
      <c r="CK747" s="43"/>
      <c r="CL747" s="43"/>
      <c r="CM747" s="43"/>
      <c r="CN747" s="43"/>
      <c r="CO747" s="43"/>
      <c r="CP747" s="43"/>
      <c r="CQ747" s="43"/>
      <c r="CR747" s="43"/>
      <c r="CS747" s="43"/>
      <c r="CT747" s="43"/>
      <c r="CU747" s="43"/>
      <c r="CV747" s="43"/>
      <c r="CW747" s="43"/>
      <c r="CX747" s="45"/>
      <c r="CY747" s="43"/>
      <c r="CZ747" s="43"/>
      <c r="DA747" s="43"/>
      <c r="DB747" s="43"/>
      <c r="DC747" s="43"/>
      <c r="DD747" s="43"/>
      <c r="DE747" s="43"/>
      <c r="DF747" s="43"/>
      <c r="DG747" s="43"/>
      <c r="DH747" s="43"/>
      <c r="DI747" s="43"/>
      <c r="DJ747" s="43"/>
      <c r="DK747" s="43"/>
      <c r="DL747" s="43"/>
      <c r="DM747" s="43"/>
      <c r="DN747" s="43"/>
      <c r="DO747" s="43"/>
      <c r="DP747" s="43"/>
      <c r="DQ747" s="43"/>
      <c r="DR747" s="43"/>
      <c r="DS747" s="43"/>
      <c r="DT747" s="43"/>
      <c r="DU747" s="43"/>
      <c r="DV747" s="43"/>
      <c r="DW747" s="43"/>
      <c r="DX747" s="43"/>
      <c r="DY747" s="43"/>
      <c r="DZ747" s="43"/>
      <c r="EA747" s="43"/>
      <c r="EB747" s="43"/>
      <c r="EC747" s="43"/>
      <c r="ED747" s="43"/>
      <c r="EE747" s="43"/>
      <c r="EF747" s="43"/>
      <c r="EG747" s="43"/>
      <c r="EH747" s="43"/>
      <c r="EI747" s="43"/>
      <c r="EJ747" s="43"/>
      <c r="EK747" s="43"/>
      <c r="EL747" s="43"/>
    </row>
    <row r="748" spans="88:142" s="1" customFormat="1" x14ac:dyDescent="0.3">
      <c r="CJ748" s="13"/>
      <c r="CK748" s="43"/>
      <c r="CL748" s="43"/>
      <c r="CM748" s="43"/>
      <c r="CN748" s="43"/>
      <c r="CO748" s="43"/>
      <c r="CP748" s="43"/>
      <c r="CQ748" s="43"/>
      <c r="CR748" s="43"/>
      <c r="CS748" s="43"/>
      <c r="CT748" s="43"/>
      <c r="CU748" s="43"/>
      <c r="CV748" s="43"/>
      <c r="CW748" s="43"/>
      <c r="CX748" s="45"/>
      <c r="CY748" s="43"/>
      <c r="CZ748" s="43"/>
      <c r="DA748" s="43"/>
      <c r="DB748" s="43"/>
      <c r="DC748" s="43"/>
      <c r="DD748" s="43"/>
      <c r="DE748" s="43"/>
      <c r="DF748" s="43"/>
      <c r="DG748" s="43"/>
      <c r="DH748" s="43"/>
      <c r="DI748" s="43"/>
      <c r="DJ748" s="43"/>
      <c r="DK748" s="43"/>
      <c r="DL748" s="43"/>
      <c r="DM748" s="43"/>
      <c r="DN748" s="43"/>
      <c r="DO748" s="43"/>
      <c r="DP748" s="43"/>
      <c r="DQ748" s="43"/>
      <c r="DR748" s="43"/>
      <c r="DS748" s="43"/>
      <c r="DT748" s="43"/>
      <c r="DU748" s="43"/>
      <c r="DV748" s="43"/>
      <c r="DW748" s="43"/>
      <c r="DX748" s="43"/>
      <c r="DY748" s="43"/>
      <c r="DZ748" s="43"/>
      <c r="EA748" s="43"/>
      <c r="EB748" s="43"/>
      <c r="EC748" s="43"/>
      <c r="ED748" s="43"/>
      <c r="EE748" s="43"/>
      <c r="EF748" s="43"/>
      <c r="EG748" s="43"/>
      <c r="EH748" s="43"/>
      <c r="EI748" s="43"/>
      <c r="EJ748" s="43"/>
      <c r="EK748" s="43"/>
      <c r="EL748" s="43"/>
    </row>
    <row r="749" spans="88:142" s="1" customFormat="1" x14ac:dyDescent="0.3">
      <c r="CJ749" s="13"/>
      <c r="CK749" s="43"/>
      <c r="CL749" s="43"/>
      <c r="CM749" s="43"/>
      <c r="CN749" s="43"/>
      <c r="CO749" s="43"/>
      <c r="CP749" s="43"/>
      <c r="CQ749" s="43"/>
      <c r="CR749" s="43"/>
      <c r="CS749" s="43"/>
      <c r="CT749" s="43"/>
      <c r="CU749" s="43"/>
      <c r="CV749" s="43"/>
      <c r="CW749" s="43"/>
      <c r="CX749" s="45"/>
      <c r="CY749" s="43"/>
      <c r="CZ749" s="43"/>
      <c r="DA749" s="43"/>
      <c r="DB749" s="43"/>
      <c r="DC749" s="43"/>
      <c r="DD749" s="43"/>
      <c r="DE749" s="43"/>
      <c r="DF749" s="43"/>
      <c r="DG749" s="43"/>
      <c r="DH749" s="43"/>
      <c r="DI749" s="43"/>
      <c r="DJ749" s="43"/>
      <c r="DK749" s="43"/>
      <c r="DL749" s="43"/>
      <c r="DM749" s="43"/>
      <c r="DN749" s="43"/>
      <c r="DO749" s="43"/>
      <c r="DP749" s="43"/>
      <c r="DQ749" s="43"/>
      <c r="DR749" s="43"/>
      <c r="DS749" s="43"/>
      <c r="DT749" s="43"/>
      <c r="DU749" s="43"/>
      <c r="DV749" s="43"/>
      <c r="DW749" s="43"/>
      <c r="DX749" s="43"/>
      <c r="DY749" s="43"/>
      <c r="DZ749" s="43"/>
      <c r="EA749" s="43"/>
      <c r="EB749" s="43"/>
      <c r="EC749" s="43"/>
      <c r="ED749" s="43"/>
      <c r="EE749" s="43"/>
      <c r="EF749" s="43"/>
      <c r="EG749" s="43"/>
      <c r="EH749" s="43"/>
      <c r="EI749" s="43"/>
      <c r="EJ749" s="43"/>
      <c r="EK749" s="43"/>
      <c r="EL749" s="43"/>
    </row>
    <row r="750" spans="88:142" s="1" customFormat="1" x14ac:dyDescent="0.3">
      <c r="CJ750" s="13"/>
      <c r="CK750" s="43"/>
      <c r="CL750" s="43"/>
      <c r="CM750" s="43"/>
      <c r="CN750" s="43"/>
      <c r="CO750" s="43"/>
      <c r="CP750" s="43"/>
      <c r="CQ750" s="43"/>
      <c r="CR750" s="43"/>
      <c r="CS750" s="43"/>
      <c r="CT750" s="43"/>
      <c r="CU750" s="43"/>
      <c r="CV750" s="43"/>
      <c r="CW750" s="43"/>
      <c r="CX750" s="45"/>
      <c r="CY750" s="43"/>
      <c r="CZ750" s="43"/>
      <c r="DA750" s="43"/>
      <c r="DB750" s="43"/>
      <c r="DC750" s="43"/>
      <c r="DD750" s="43"/>
      <c r="DE750" s="43"/>
      <c r="DF750" s="43"/>
      <c r="DG750" s="43"/>
      <c r="DH750" s="43"/>
      <c r="DI750" s="43"/>
      <c r="DJ750" s="43"/>
      <c r="DK750" s="43"/>
      <c r="DL750" s="43"/>
      <c r="DM750" s="43"/>
      <c r="DN750" s="43"/>
      <c r="DO750" s="43"/>
      <c r="DP750" s="43"/>
      <c r="DQ750" s="43"/>
      <c r="DR750" s="43"/>
      <c r="DS750" s="43"/>
      <c r="DT750" s="43"/>
      <c r="DU750" s="43"/>
      <c r="DV750" s="43"/>
      <c r="DW750" s="43"/>
      <c r="DX750" s="43"/>
      <c r="DY750" s="43"/>
      <c r="DZ750" s="43"/>
      <c r="EA750" s="43"/>
      <c r="EB750" s="43"/>
      <c r="EC750" s="43"/>
      <c r="ED750" s="43"/>
      <c r="EE750" s="43"/>
      <c r="EF750" s="43"/>
      <c r="EG750" s="43"/>
      <c r="EH750" s="43"/>
      <c r="EI750" s="43"/>
      <c r="EJ750" s="43"/>
      <c r="EK750" s="43"/>
      <c r="EL750" s="43"/>
    </row>
    <row r="751" spans="88:142" s="1" customFormat="1" x14ac:dyDescent="0.3">
      <c r="CJ751" s="13"/>
      <c r="CK751" s="43"/>
      <c r="CL751" s="43"/>
      <c r="CM751" s="43"/>
      <c r="CN751" s="43"/>
      <c r="CO751" s="43"/>
      <c r="CP751" s="43"/>
      <c r="CQ751" s="43"/>
      <c r="CR751" s="43"/>
      <c r="CS751" s="43"/>
      <c r="CT751" s="43"/>
      <c r="CU751" s="43"/>
      <c r="CV751" s="43"/>
      <c r="CW751" s="43"/>
      <c r="CX751" s="45"/>
      <c r="CY751" s="43"/>
      <c r="CZ751" s="43"/>
      <c r="DA751" s="43"/>
      <c r="DB751" s="43"/>
      <c r="DC751" s="43"/>
      <c r="DD751" s="43"/>
      <c r="DE751" s="43"/>
      <c r="DF751" s="43"/>
      <c r="DG751" s="43"/>
      <c r="DH751" s="43"/>
      <c r="DI751" s="43"/>
      <c r="DJ751" s="43"/>
      <c r="DK751" s="43"/>
      <c r="DL751" s="43"/>
      <c r="DM751" s="43"/>
      <c r="DN751" s="43"/>
      <c r="DO751" s="43"/>
      <c r="DP751" s="43"/>
      <c r="DQ751" s="43"/>
      <c r="DR751" s="43"/>
      <c r="DS751" s="43"/>
      <c r="DT751" s="43"/>
      <c r="DU751" s="43"/>
      <c r="DV751" s="43"/>
      <c r="DW751" s="43"/>
      <c r="DX751" s="43"/>
      <c r="DY751" s="43"/>
      <c r="DZ751" s="43"/>
      <c r="EA751" s="43"/>
      <c r="EB751" s="43"/>
      <c r="EC751" s="43"/>
      <c r="ED751" s="43"/>
      <c r="EE751" s="43"/>
      <c r="EF751" s="43"/>
      <c r="EG751" s="43"/>
      <c r="EH751" s="43"/>
      <c r="EI751" s="43"/>
      <c r="EJ751" s="43"/>
      <c r="EK751" s="43"/>
      <c r="EL751" s="43"/>
    </row>
    <row r="752" spans="88:142" s="1" customFormat="1" x14ac:dyDescent="0.3">
      <c r="CJ752" s="13"/>
      <c r="CK752" s="43"/>
      <c r="CL752" s="43"/>
      <c r="CM752" s="43"/>
      <c r="CN752" s="43"/>
      <c r="CO752" s="43"/>
      <c r="CP752" s="43"/>
      <c r="CQ752" s="43"/>
      <c r="CR752" s="43"/>
      <c r="CS752" s="43"/>
      <c r="CT752" s="43"/>
      <c r="CU752" s="43"/>
      <c r="CV752" s="43"/>
      <c r="CW752" s="43"/>
      <c r="CX752" s="45"/>
      <c r="CY752" s="43"/>
      <c r="CZ752" s="43"/>
      <c r="DA752" s="43"/>
      <c r="DB752" s="43"/>
      <c r="DC752" s="43"/>
      <c r="DD752" s="43"/>
      <c r="DE752" s="43"/>
      <c r="DF752" s="43"/>
      <c r="DG752" s="43"/>
      <c r="DH752" s="43"/>
      <c r="DI752" s="43"/>
      <c r="DJ752" s="43"/>
      <c r="DK752" s="43"/>
      <c r="DL752" s="43"/>
      <c r="DM752" s="43"/>
      <c r="DN752" s="43"/>
      <c r="DO752" s="43"/>
      <c r="DP752" s="43"/>
      <c r="DQ752" s="43"/>
      <c r="DR752" s="43"/>
      <c r="DS752" s="43"/>
      <c r="DT752" s="43"/>
      <c r="DU752" s="43"/>
      <c r="DV752" s="43"/>
      <c r="DW752" s="43"/>
      <c r="DX752" s="43"/>
      <c r="DY752" s="43"/>
      <c r="DZ752" s="43"/>
      <c r="EA752" s="43"/>
      <c r="EB752" s="43"/>
      <c r="EC752" s="43"/>
      <c r="ED752" s="43"/>
      <c r="EE752" s="43"/>
      <c r="EF752" s="43"/>
      <c r="EG752" s="43"/>
      <c r="EH752" s="43"/>
      <c r="EI752" s="43"/>
      <c r="EJ752" s="43"/>
      <c r="EK752" s="43"/>
      <c r="EL752" s="43"/>
    </row>
    <row r="753" spans="88:142" s="1" customFormat="1" x14ac:dyDescent="0.3">
      <c r="CJ753" s="13"/>
      <c r="CK753" s="43"/>
      <c r="CL753" s="43"/>
      <c r="CM753" s="43"/>
      <c r="CN753" s="43"/>
      <c r="CO753" s="43"/>
      <c r="CP753" s="43"/>
      <c r="CQ753" s="43"/>
      <c r="CR753" s="43"/>
      <c r="CS753" s="43"/>
      <c r="CT753" s="43"/>
      <c r="CU753" s="43"/>
      <c r="CV753" s="43"/>
      <c r="CW753" s="43"/>
      <c r="CX753" s="45"/>
      <c r="CY753" s="43"/>
      <c r="CZ753" s="43"/>
      <c r="DA753" s="43"/>
      <c r="DB753" s="43"/>
      <c r="DC753" s="43"/>
      <c r="DD753" s="43"/>
      <c r="DE753" s="43"/>
      <c r="DF753" s="43"/>
      <c r="DG753" s="43"/>
      <c r="DH753" s="43"/>
      <c r="DI753" s="43"/>
      <c r="DJ753" s="43"/>
      <c r="DK753" s="43"/>
      <c r="DL753" s="43"/>
      <c r="DM753" s="43"/>
      <c r="DN753" s="43"/>
      <c r="DO753" s="43"/>
      <c r="DP753" s="43"/>
      <c r="DQ753" s="43"/>
      <c r="DR753" s="43"/>
      <c r="DS753" s="43"/>
      <c r="DT753" s="43"/>
      <c r="DU753" s="43"/>
      <c r="DV753" s="43"/>
      <c r="DW753" s="43"/>
      <c r="DX753" s="43"/>
      <c r="DY753" s="43"/>
      <c r="DZ753" s="43"/>
      <c r="EA753" s="43"/>
      <c r="EB753" s="43"/>
      <c r="EC753" s="43"/>
      <c r="ED753" s="43"/>
      <c r="EE753" s="43"/>
      <c r="EF753" s="43"/>
      <c r="EG753" s="43"/>
      <c r="EH753" s="43"/>
      <c r="EI753" s="43"/>
      <c r="EJ753" s="43"/>
      <c r="EK753" s="43"/>
      <c r="EL753" s="43"/>
    </row>
    <row r="754" spans="88:142" s="1" customFormat="1" x14ac:dyDescent="0.3">
      <c r="CJ754" s="13"/>
      <c r="CK754" s="43"/>
      <c r="CL754" s="43"/>
      <c r="CM754" s="43"/>
      <c r="CN754" s="43"/>
      <c r="CO754" s="43"/>
      <c r="CP754" s="43"/>
      <c r="CQ754" s="43"/>
      <c r="CR754" s="43"/>
      <c r="CS754" s="43"/>
      <c r="CT754" s="43"/>
      <c r="CU754" s="43"/>
      <c r="CV754" s="43"/>
      <c r="CW754" s="43"/>
      <c r="CX754" s="45"/>
      <c r="CY754" s="43"/>
      <c r="CZ754" s="43"/>
      <c r="DA754" s="43"/>
      <c r="DB754" s="43"/>
      <c r="DC754" s="43"/>
      <c r="DD754" s="43"/>
      <c r="DE754" s="43"/>
      <c r="DF754" s="43"/>
      <c r="DG754" s="43"/>
      <c r="DH754" s="43"/>
      <c r="DI754" s="43"/>
      <c r="DJ754" s="43"/>
      <c r="DK754" s="43"/>
      <c r="DL754" s="43"/>
      <c r="DM754" s="43"/>
      <c r="DN754" s="43"/>
      <c r="DO754" s="43"/>
      <c r="DP754" s="43"/>
      <c r="DQ754" s="43"/>
      <c r="DR754" s="43"/>
      <c r="DS754" s="43"/>
      <c r="DT754" s="43"/>
      <c r="DU754" s="43"/>
      <c r="DV754" s="43"/>
      <c r="DW754" s="43"/>
      <c r="DX754" s="43"/>
      <c r="DY754" s="43"/>
      <c r="DZ754" s="43"/>
      <c r="EA754" s="43"/>
      <c r="EB754" s="43"/>
      <c r="EC754" s="43"/>
      <c r="ED754" s="43"/>
      <c r="EE754" s="43"/>
      <c r="EF754" s="43"/>
      <c r="EG754" s="43"/>
      <c r="EH754" s="43"/>
      <c r="EI754" s="43"/>
      <c r="EJ754" s="43"/>
      <c r="EK754" s="43"/>
      <c r="EL754" s="43"/>
    </row>
    <row r="755" spans="88:142" s="1" customFormat="1" x14ac:dyDescent="0.3">
      <c r="CJ755" s="1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5"/>
      <c r="CY755" s="43"/>
      <c r="CZ755" s="43"/>
      <c r="DA755" s="43"/>
      <c r="DB755" s="43"/>
      <c r="DC755" s="43"/>
      <c r="DD755" s="43"/>
      <c r="DE755" s="43"/>
      <c r="DF755" s="43"/>
      <c r="DG755" s="43"/>
      <c r="DH755" s="43"/>
      <c r="DI755" s="43"/>
      <c r="DJ755" s="43"/>
      <c r="DK755" s="43"/>
      <c r="DL755" s="43"/>
      <c r="DM755" s="43"/>
      <c r="DN755" s="43"/>
      <c r="DO755" s="43"/>
      <c r="DP755" s="43"/>
      <c r="DQ755" s="43"/>
      <c r="DR755" s="43"/>
      <c r="DS755" s="43"/>
      <c r="DT755" s="43"/>
      <c r="DU755" s="43"/>
      <c r="DV755" s="43"/>
      <c r="DW755" s="43"/>
      <c r="DX755" s="43"/>
      <c r="DY755" s="43"/>
      <c r="DZ755" s="43"/>
      <c r="EA755" s="43"/>
      <c r="EB755" s="43"/>
      <c r="EC755" s="43"/>
      <c r="ED755" s="43"/>
      <c r="EE755" s="43"/>
      <c r="EF755" s="43"/>
      <c r="EG755" s="43"/>
      <c r="EH755" s="43"/>
      <c r="EI755" s="43"/>
      <c r="EJ755" s="43"/>
      <c r="EK755" s="43"/>
      <c r="EL755" s="43"/>
    </row>
    <row r="756" spans="88:142" s="1" customFormat="1" x14ac:dyDescent="0.3">
      <c r="CJ756" s="13"/>
      <c r="CK756" s="43"/>
      <c r="CL756" s="43"/>
      <c r="CM756" s="43"/>
      <c r="CN756" s="43"/>
      <c r="CO756" s="43"/>
      <c r="CP756" s="43"/>
      <c r="CQ756" s="43"/>
      <c r="CR756" s="43"/>
      <c r="CS756" s="43"/>
      <c r="CT756" s="43"/>
      <c r="CU756" s="43"/>
      <c r="CV756" s="43"/>
      <c r="CW756" s="43"/>
      <c r="CX756" s="45"/>
      <c r="CY756" s="43"/>
      <c r="CZ756" s="43"/>
      <c r="DA756" s="43"/>
      <c r="DB756" s="43"/>
      <c r="DC756" s="43"/>
      <c r="DD756" s="43"/>
      <c r="DE756" s="43"/>
      <c r="DF756" s="43"/>
      <c r="DG756" s="43"/>
      <c r="DH756" s="43"/>
      <c r="DI756" s="43"/>
      <c r="DJ756" s="43"/>
      <c r="DK756" s="43"/>
      <c r="DL756" s="43"/>
      <c r="DM756" s="43"/>
      <c r="DN756" s="43"/>
      <c r="DO756" s="43"/>
      <c r="DP756" s="43"/>
      <c r="DQ756" s="43"/>
      <c r="DR756" s="43"/>
      <c r="DS756" s="43"/>
      <c r="DT756" s="43"/>
      <c r="DU756" s="43"/>
      <c r="DV756" s="43"/>
      <c r="DW756" s="43"/>
      <c r="DX756" s="43"/>
      <c r="DY756" s="43"/>
      <c r="DZ756" s="43"/>
      <c r="EA756" s="43"/>
      <c r="EB756" s="43"/>
      <c r="EC756" s="43"/>
      <c r="ED756" s="43"/>
      <c r="EE756" s="43"/>
      <c r="EF756" s="43"/>
      <c r="EG756" s="43"/>
      <c r="EH756" s="43"/>
      <c r="EI756" s="43"/>
      <c r="EJ756" s="43"/>
      <c r="EK756" s="43"/>
      <c r="EL756" s="43"/>
    </row>
    <row r="757" spans="88:142" s="1" customFormat="1" x14ac:dyDescent="0.3">
      <c r="CJ757" s="13"/>
      <c r="CK757" s="43"/>
      <c r="CL757" s="43"/>
      <c r="CM757" s="43"/>
      <c r="CN757" s="43"/>
      <c r="CO757" s="43"/>
      <c r="CP757" s="43"/>
      <c r="CQ757" s="43"/>
      <c r="CR757" s="43"/>
      <c r="CS757" s="43"/>
      <c r="CT757" s="43"/>
      <c r="CU757" s="43"/>
      <c r="CV757" s="43"/>
      <c r="CW757" s="43"/>
      <c r="CX757" s="45"/>
      <c r="CY757" s="43"/>
      <c r="CZ757" s="43"/>
      <c r="DA757" s="43"/>
      <c r="DB757" s="43"/>
      <c r="DC757" s="43"/>
      <c r="DD757" s="43"/>
      <c r="DE757" s="43"/>
      <c r="DF757" s="43"/>
      <c r="DG757" s="43"/>
      <c r="DH757" s="43"/>
      <c r="DI757" s="43"/>
      <c r="DJ757" s="43"/>
      <c r="DK757" s="43"/>
      <c r="DL757" s="43"/>
      <c r="DM757" s="43"/>
      <c r="DN757" s="43"/>
      <c r="DO757" s="43"/>
      <c r="DP757" s="43"/>
      <c r="DQ757" s="43"/>
      <c r="DR757" s="43"/>
      <c r="DS757" s="43"/>
      <c r="DT757" s="43"/>
      <c r="DU757" s="43"/>
      <c r="DV757" s="43"/>
      <c r="DW757" s="43"/>
      <c r="DX757" s="43"/>
      <c r="DY757" s="43"/>
      <c r="DZ757" s="43"/>
      <c r="EA757" s="43"/>
      <c r="EB757" s="43"/>
      <c r="EC757" s="43"/>
      <c r="ED757" s="43"/>
      <c r="EE757" s="43"/>
      <c r="EF757" s="43"/>
      <c r="EG757" s="43"/>
      <c r="EH757" s="43"/>
      <c r="EI757" s="43"/>
      <c r="EJ757" s="43"/>
      <c r="EK757" s="43"/>
      <c r="EL757" s="43"/>
    </row>
    <row r="758" spans="88:142" s="1" customFormat="1" x14ac:dyDescent="0.3">
      <c r="CJ758" s="13"/>
      <c r="CK758" s="43"/>
      <c r="CL758" s="43"/>
      <c r="CM758" s="43"/>
      <c r="CN758" s="43"/>
      <c r="CO758" s="43"/>
      <c r="CP758" s="43"/>
      <c r="CQ758" s="43"/>
      <c r="CR758" s="43"/>
      <c r="CS758" s="43"/>
      <c r="CT758" s="43"/>
      <c r="CU758" s="43"/>
      <c r="CV758" s="43"/>
      <c r="CW758" s="43"/>
      <c r="CX758" s="45"/>
      <c r="CY758" s="43"/>
      <c r="CZ758" s="43"/>
      <c r="DA758" s="43"/>
      <c r="DB758" s="43"/>
      <c r="DC758" s="43"/>
      <c r="DD758" s="43"/>
      <c r="DE758" s="43"/>
      <c r="DF758" s="43"/>
      <c r="DG758" s="43"/>
      <c r="DH758" s="43"/>
      <c r="DI758" s="43"/>
      <c r="DJ758" s="43"/>
      <c r="DK758" s="43"/>
      <c r="DL758" s="43"/>
      <c r="DM758" s="43"/>
      <c r="DN758" s="43"/>
      <c r="DO758" s="43"/>
      <c r="DP758" s="43"/>
      <c r="DQ758" s="43"/>
      <c r="DR758" s="43"/>
      <c r="DS758" s="43"/>
      <c r="DT758" s="43"/>
      <c r="DU758" s="43"/>
      <c r="DV758" s="43"/>
      <c r="DW758" s="43"/>
      <c r="DX758" s="43"/>
      <c r="DY758" s="43"/>
      <c r="DZ758" s="43"/>
      <c r="EA758" s="43"/>
      <c r="EB758" s="43"/>
      <c r="EC758" s="43"/>
      <c r="ED758" s="43"/>
      <c r="EE758" s="43"/>
      <c r="EF758" s="43"/>
      <c r="EG758" s="43"/>
      <c r="EH758" s="43"/>
      <c r="EI758" s="43"/>
      <c r="EJ758" s="43"/>
      <c r="EK758" s="43"/>
      <c r="EL758" s="43"/>
    </row>
    <row r="759" spans="88:142" s="1" customFormat="1" x14ac:dyDescent="0.3">
      <c r="CJ759" s="13"/>
      <c r="CK759" s="43"/>
      <c r="CL759" s="43"/>
      <c r="CM759" s="43"/>
      <c r="CN759" s="43"/>
      <c r="CO759" s="43"/>
      <c r="CP759" s="43"/>
      <c r="CQ759" s="43"/>
      <c r="CR759" s="43"/>
      <c r="CS759" s="43"/>
      <c r="CT759" s="43"/>
      <c r="CU759" s="43"/>
      <c r="CV759" s="43"/>
      <c r="CW759" s="43"/>
      <c r="CX759" s="45"/>
      <c r="CY759" s="43"/>
      <c r="CZ759" s="43"/>
      <c r="DA759" s="43"/>
      <c r="DB759" s="43"/>
      <c r="DC759" s="43"/>
      <c r="DD759" s="43"/>
      <c r="DE759" s="43"/>
      <c r="DF759" s="43"/>
      <c r="DG759" s="43"/>
      <c r="DH759" s="43"/>
      <c r="DI759" s="43"/>
      <c r="DJ759" s="43"/>
      <c r="DK759" s="43"/>
      <c r="DL759" s="43"/>
      <c r="DM759" s="43"/>
      <c r="DN759" s="43"/>
      <c r="DO759" s="43"/>
      <c r="DP759" s="43"/>
      <c r="DQ759" s="43"/>
      <c r="DR759" s="43"/>
      <c r="DS759" s="43"/>
      <c r="DT759" s="43"/>
      <c r="DU759" s="43"/>
      <c r="DV759" s="43"/>
      <c r="DW759" s="43"/>
      <c r="DX759" s="43"/>
      <c r="DY759" s="43"/>
      <c r="DZ759" s="43"/>
      <c r="EA759" s="43"/>
      <c r="EB759" s="43"/>
      <c r="EC759" s="43"/>
      <c r="ED759" s="43"/>
      <c r="EE759" s="43"/>
      <c r="EF759" s="43"/>
      <c r="EG759" s="43"/>
      <c r="EH759" s="43"/>
      <c r="EI759" s="43"/>
      <c r="EJ759" s="43"/>
      <c r="EK759" s="43"/>
      <c r="EL759" s="43"/>
    </row>
    <row r="760" spans="88:142" s="1" customFormat="1" x14ac:dyDescent="0.3">
      <c r="CJ760" s="13"/>
      <c r="CK760" s="43"/>
      <c r="CL760" s="43"/>
      <c r="CM760" s="43"/>
      <c r="CN760" s="43"/>
      <c r="CO760" s="43"/>
      <c r="CP760" s="43"/>
      <c r="CQ760" s="43"/>
      <c r="CR760" s="43"/>
      <c r="CS760" s="43"/>
      <c r="CT760" s="43"/>
      <c r="CU760" s="43"/>
      <c r="CV760" s="43"/>
      <c r="CW760" s="43"/>
      <c r="CX760" s="45"/>
      <c r="CY760" s="43"/>
      <c r="CZ760" s="43"/>
      <c r="DA760" s="43"/>
      <c r="DB760" s="43"/>
      <c r="DC760" s="43"/>
      <c r="DD760" s="43"/>
      <c r="DE760" s="43"/>
      <c r="DF760" s="43"/>
      <c r="DG760" s="43"/>
      <c r="DH760" s="43"/>
      <c r="DI760" s="43"/>
      <c r="DJ760" s="43"/>
      <c r="DK760" s="43"/>
      <c r="DL760" s="43"/>
      <c r="DM760" s="43"/>
      <c r="DN760" s="43"/>
      <c r="DO760" s="43"/>
      <c r="DP760" s="43"/>
      <c r="DQ760" s="43"/>
      <c r="DR760" s="43"/>
      <c r="DS760" s="43"/>
      <c r="DT760" s="43"/>
      <c r="DU760" s="43"/>
      <c r="DV760" s="43"/>
      <c r="DW760" s="43"/>
      <c r="DX760" s="43"/>
      <c r="DY760" s="43"/>
      <c r="DZ760" s="43"/>
      <c r="EA760" s="43"/>
      <c r="EB760" s="43"/>
      <c r="EC760" s="43"/>
      <c r="ED760" s="43"/>
      <c r="EE760" s="43"/>
      <c r="EF760" s="43"/>
      <c r="EG760" s="43"/>
      <c r="EH760" s="43"/>
      <c r="EI760" s="43"/>
      <c r="EJ760" s="43"/>
      <c r="EK760" s="43"/>
      <c r="EL760" s="43"/>
    </row>
    <row r="761" spans="88:142" s="1" customFormat="1" x14ac:dyDescent="0.3">
      <c r="CJ761" s="13"/>
      <c r="CK761" s="43"/>
      <c r="CL761" s="43"/>
      <c r="CM761" s="43"/>
      <c r="CN761" s="43"/>
      <c r="CO761" s="43"/>
      <c r="CP761" s="43"/>
      <c r="CQ761" s="43"/>
      <c r="CR761" s="43"/>
      <c r="CS761" s="43"/>
      <c r="CT761" s="43"/>
      <c r="CU761" s="43"/>
      <c r="CV761" s="43"/>
      <c r="CW761" s="43"/>
      <c r="CX761" s="45"/>
      <c r="CY761" s="43"/>
      <c r="CZ761" s="43"/>
      <c r="DA761" s="43"/>
      <c r="DB761" s="43"/>
      <c r="DC761" s="43"/>
      <c r="DD761" s="43"/>
      <c r="DE761" s="43"/>
      <c r="DF761" s="43"/>
      <c r="DG761" s="43"/>
      <c r="DH761" s="43"/>
      <c r="DI761" s="43"/>
      <c r="DJ761" s="43"/>
      <c r="DK761" s="43"/>
      <c r="DL761" s="43"/>
      <c r="DM761" s="43"/>
      <c r="DN761" s="43"/>
      <c r="DO761" s="43"/>
      <c r="DP761" s="43"/>
      <c r="DQ761" s="43"/>
      <c r="DR761" s="43"/>
      <c r="DS761" s="43"/>
      <c r="DT761" s="43"/>
      <c r="DU761" s="43"/>
      <c r="DV761" s="43"/>
      <c r="DW761" s="43"/>
      <c r="DX761" s="43"/>
      <c r="DY761" s="43"/>
      <c r="DZ761" s="43"/>
      <c r="EA761" s="43"/>
      <c r="EB761" s="43"/>
      <c r="EC761" s="43"/>
      <c r="ED761" s="43"/>
      <c r="EE761" s="43"/>
      <c r="EF761" s="43"/>
      <c r="EG761" s="43"/>
      <c r="EH761" s="43"/>
      <c r="EI761" s="43"/>
      <c r="EJ761" s="43"/>
      <c r="EK761" s="43"/>
      <c r="EL761" s="43"/>
    </row>
    <row r="762" spans="88:142" s="1" customFormat="1" x14ac:dyDescent="0.3">
      <c r="CJ762" s="13"/>
      <c r="CK762" s="43"/>
      <c r="CL762" s="43"/>
      <c r="CM762" s="43"/>
      <c r="CN762" s="43"/>
      <c r="CO762" s="43"/>
      <c r="CP762" s="43"/>
      <c r="CQ762" s="43"/>
      <c r="CR762" s="43"/>
      <c r="CS762" s="43"/>
      <c r="CT762" s="43"/>
      <c r="CU762" s="43"/>
      <c r="CV762" s="43"/>
      <c r="CW762" s="43"/>
      <c r="CX762" s="45"/>
      <c r="CY762" s="43"/>
      <c r="CZ762" s="43"/>
      <c r="DA762" s="43"/>
      <c r="DB762" s="43"/>
      <c r="DC762" s="43"/>
      <c r="DD762" s="43"/>
      <c r="DE762" s="43"/>
      <c r="DF762" s="43"/>
      <c r="DG762" s="43"/>
      <c r="DH762" s="43"/>
      <c r="DI762" s="43"/>
      <c r="DJ762" s="43"/>
      <c r="DK762" s="43"/>
      <c r="DL762" s="43"/>
      <c r="DM762" s="43"/>
      <c r="DN762" s="43"/>
      <c r="DO762" s="43"/>
      <c r="DP762" s="43"/>
      <c r="DQ762" s="43"/>
      <c r="DR762" s="43"/>
      <c r="DS762" s="43"/>
      <c r="DT762" s="43"/>
      <c r="DU762" s="43"/>
      <c r="DV762" s="43"/>
      <c r="DW762" s="43"/>
      <c r="DX762" s="43"/>
      <c r="DY762" s="43"/>
      <c r="DZ762" s="43"/>
      <c r="EA762" s="43"/>
      <c r="EB762" s="43"/>
      <c r="EC762" s="43"/>
      <c r="ED762" s="43"/>
      <c r="EE762" s="43"/>
      <c r="EF762" s="43"/>
      <c r="EG762" s="43"/>
      <c r="EH762" s="43"/>
      <c r="EI762" s="43"/>
      <c r="EJ762" s="43"/>
      <c r="EK762" s="43"/>
      <c r="EL762" s="43"/>
    </row>
    <row r="763" spans="88:142" s="1" customFormat="1" x14ac:dyDescent="0.3">
      <c r="CJ763" s="13"/>
      <c r="CK763" s="43"/>
      <c r="CL763" s="43"/>
      <c r="CM763" s="43"/>
      <c r="CN763" s="43"/>
      <c r="CO763" s="43"/>
      <c r="CP763" s="43"/>
      <c r="CQ763" s="43"/>
      <c r="CR763" s="43"/>
      <c r="CS763" s="43"/>
      <c r="CT763" s="43"/>
      <c r="CU763" s="43"/>
      <c r="CV763" s="43"/>
      <c r="CW763" s="43"/>
      <c r="CX763" s="45"/>
      <c r="CY763" s="43"/>
      <c r="CZ763" s="43"/>
      <c r="DA763" s="43"/>
      <c r="DB763" s="43"/>
      <c r="DC763" s="43"/>
      <c r="DD763" s="43"/>
      <c r="DE763" s="43"/>
      <c r="DF763" s="43"/>
      <c r="DG763" s="43"/>
      <c r="DH763" s="43"/>
      <c r="DI763" s="43"/>
      <c r="DJ763" s="43"/>
      <c r="DK763" s="43"/>
      <c r="DL763" s="43"/>
      <c r="DM763" s="43"/>
      <c r="DN763" s="43"/>
      <c r="DO763" s="43"/>
      <c r="DP763" s="43"/>
      <c r="DQ763" s="43"/>
      <c r="DR763" s="43"/>
      <c r="DS763" s="43"/>
      <c r="DT763" s="43"/>
      <c r="DU763" s="43"/>
      <c r="DV763" s="43"/>
      <c r="DW763" s="43"/>
      <c r="DX763" s="43"/>
      <c r="DY763" s="43"/>
      <c r="DZ763" s="43"/>
      <c r="EA763" s="43"/>
      <c r="EB763" s="43"/>
      <c r="EC763" s="43"/>
      <c r="ED763" s="43"/>
      <c r="EE763" s="43"/>
      <c r="EF763" s="43"/>
      <c r="EG763" s="43"/>
      <c r="EH763" s="43"/>
      <c r="EI763" s="43"/>
      <c r="EJ763" s="43"/>
      <c r="EK763" s="43"/>
      <c r="EL763" s="43"/>
    </row>
    <row r="764" spans="88:142" s="1" customFormat="1" x14ac:dyDescent="0.3">
      <c r="CJ764" s="1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5"/>
      <c r="CY764" s="43"/>
      <c r="CZ764" s="43"/>
      <c r="DA764" s="43"/>
      <c r="DB764" s="43"/>
      <c r="DC764" s="43"/>
      <c r="DD764" s="43"/>
      <c r="DE764" s="43"/>
      <c r="DF764" s="43"/>
      <c r="DG764" s="43"/>
      <c r="DH764" s="43"/>
      <c r="DI764" s="43"/>
      <c r="DJ764" s="43"/>
      <c r="DK764" s="43"/>
      <c r="DL764" s="43"/>
      <c r="DM764" s="43"/>
      <c r="DN764" s="43"/>
      <c r="DO764" s="43"/>
      <c r="DP764" s="43"/>
      <c r="DQ764" s="43"/>
      <c r="DR764" s="43"/>
      <c r="DS764" s="43"/>
      <c r="DT764" s="43"/>
      <c r="DU764" s="43"/>
      <c r="DV764" s="43"/>
      <c r="DW764" s="43"/>
      <c r="DX764" s="43"/>
      <c r="DY764" s="43"/>
      <c r="DZ764" s="43"/>
      <c r="EA764" s="43"/>
      <c r="EB764" s="43"/>
      <c r="EC764" s="43"/>
      <c r="ED764" s="43"/>
      <c r="EE764" s="43"/>
      <c r="EF764" s="43"/>
      <c r="EG764" s="43"/>
      <c r="EH764" s="43"/>
      <c r="EI764" s="43"/>
      <c r="EJ764" s="43"/>
      <c r="EK764" s="43"/>
      <c r="EL764" s="43"/>
    </row>
    <row r="765" spans="88:142" s="1" customFormat="1" x14ac:dyDescent="0.3">
      <c r="CJ765" s="13"/>
      <c r="CK765" s="43"/>
      <c r="CL765" s="43"/>
      <c r="CM765" s="43"/>
      <c r="CN765" s="43"/>
      <c r="CO765" s="43"/>
      <c r="CP765" s="43"/>
      <c r="CQ765" s="43"/>
      <c r="CR765" s="43"/>
      <c r="CS765" s="43"/>
      <c r="CT765" s="43"/>
      <c r="CU765" s="43"/>
      <c r="CV765" s="43"/>
      <c r="CW765" s="43"/>
      <c r="CX765" s="45"/>
      <c r="CY765" s="43"/>
      <c r="CZ765" s="43"/>
      <c r="DA765" s="43"/>
      <c r="DB765" s="43"/>
      <c r="DC765" s="43"/>
      <c r="DD765" s="43"/>
      <c r="DE765" s="43"/>
      <c r="DF765" s="43"/>
      <c r="DG765" s="43"/>
      <c r="DH765" s="43"/>
      <c r="DI765" s="43"/>
      <c r="DJ765" s="43"/>
      <c r="DK765" s="43"/>
      <c r="DL765" s="43"/>
      <c r="DM765" s="43"/>
      <c r="DN765" s="43"/>
      <c r="DO765" s="43"/>
      <c r="DP765" s="43"/>
      <c r="DQ765" s="43"/>
      <c r="DR765" s="43"/>
      <c r="DS765" s="43"/>
      <c r="DT765" s="43"/>
      <c r="DU765" s="43"/>
      <c r="DV765" s="43"/>
      <c r="DW765" s="43"/>
      <c r="DX765" s="43"/>
      <c r="DY765" s="43"/>
      <c r="DZ765" s="43"/>
      <c r="EA765" s="43"/>
      <c r="EB765" s="43"/>
      <c r="EC765" s="43"/>
      <c r="ED765" s="43"/>
      <c r="EE765" s="43"/>
      <c r="EF765" s="43"/>
      <c r="EG765" s="43"/>
      <c r="EH765" s="43"/>
      <c r="EI765" s="43"/>
      <c r="EJ765" s="43"/>
      <c r="EK765" s="43"/>
      <c r="EL765" s="43"/>
    </row>
    <row r="766" spans="88:142" s="1" customFormat="1" x14ac:dyDescent="0.3">
      <c r="CJ766" s="13"/>
      <c r="CK766" s="43"/>
      <c r="CL766" s="43"/>
      <c r="CM766" s="43"/>
      <c r="CN766" s="43"/>
      <c r="CO766" s="43"/>
      <c r="CP766" s="43"/>
      <c r="CQ766" s="43"/>
      <c r="CR766" s="43"/>
      <c r="CS766" s="43"/>
      <c r="CT766" s="43"/>
      <c r="CU766" s="43"/>
      <c r="CV766" s="43"/>
      <c r="CW766" s="43"/>
      <c r="CX766" s="45"/>
      <c r="CY766" s="43"/>
      <c r="CZ766" s="43"/>
      <c r="DA766" s="43"/>
      <c r="DB766" s="43"/>
      <c r="DC766" s="43"/>
      <c r="DD766" s="43"/>
      <c r="DE766" s="43"/>
      <c r="DF766" s="43"/>
      <c r="DG766" s="43"/>
      <c r="DH766" s="43"/>
      <c r="DI766" s="43"/>
      <c r="DJ766" s="43"/>
      <c r="DK766" s="43"/>
      <c r="DL766" s="43"/>
      <c r="DM766" s="43"/>
      <c r="DN766" s="43"/>
      <c r="DO766" s="43"/>
      <c r="DP766" s="43"/>
      <c r="DQ766" s="43"/>
      <c r="DR766" s="43"/>
      <c r="DS766" s="43"/>
      <c r="DT766" s="43"/>
      <c r="DU766" s="43"/>
      <c r="DV766" s="43"/>
      <c r="DW766" s="43"/>
      <c r="DX766" s="43"/>
      <c r="DY766" s="43"/>
      <c r="DZ766" s="43"/>
      <c r="EA766" s="43"/>
      <c r="EB766" s="43"/>
      <c r="EC766" s="43"/>
      <c r="ED766" s="43"/>
      <c r="EE766" s="43"/>
      <c r="EF766" s="43"/>
      <c r="EG766" s="43"/>
      <c r="EH766" s="43"/>
      <c r="EI766" s="43"/>
      <c r="EJ766" s="43"/>
      <c r="EK766" s="43"/>
      <c r="EL766" s="43"/>
    </row>
    <row r="767" spans="88:142" s="1" customFormat="1" x14ac:dyDescent="0.3">
      <c r="CJ767" s="13"/>
      <c r="CK767" s="43"/>
      <c r="CL767" s="43"/>
      <c r="CM767" s="43"/>
      <c r="CN767" s="43"/>
      <c r="CO767" s="43"/>
      <c r="CP767" s="43"/>
      <c r="CQ767" s="43"/>
      <c r="CR767" s="43"/>
      <c r="CS767" s="43"/>
      <c r="CT767" s="43"/>
      <c r="CU767" s="43"/>
      <c r="CV767" s="43"/>
      <c r="CW767" s="43"/>
      <c r="CX767" s="45"/>
      <c r="CY767" s="43"/>
      <c r="CZ767" s="43"/>
      <c r="DA767" s="43"/>
      <c r="DB767" s="43"/>
      <c r="DC767" s="43"/>
      <c r="DD767" s="43"/>
      <c r="DE767" s="43"/>
      <c r="DF767" s="43"/>
      <c r="DG767" s="43"/>
      <c r="DH767" s="43"/>
      <c r="DI767" s="43"/>
      <c r="DJ767" s="43"/>
      <c r="DK767" s="43"/>
      <c r="DL767" s="43"/>
      <c r="DM767" s="43"/>
      <c r="DN767" s="43"/>
      <c r="DO767" s="43"/>
      <c r="DP767" s="43"/>
      <c r="DQ767" s="43"/>
      <c r="DR767" s="43"/>
      <c r="DS767" s="43"/>
      <c r="DT767" s="43"/>
      <c r="DU767" s="43"/>
      <c r="DV767" s="43"/>
      <c r="DW767" s="43"/>
      <c r="DX767" s="43"/>
      <c r="DY767" s="43"/>
      <c r="DZ767" s="43"/>
      <c r="EA767" s="43"/>
      <c r="EB767" s="43"/>
      <c r="EC767" s="43"/>
      <c r="ED767" s="43"/>
      <c r="EE767" s="43"/>
      <c r="EF767" s="43"/>
      <c r="EG767" s="43"/>
      <c r="EH767" s="43"/>
      <c r="EI767" s="43"/>
      <c r="EJ767" s="43"/>
      <c r="EK767" s="43"/>
      <c r="EL767" s="43"/>
    </row>
    <row r="768" spans="88:142" s="1" customFormat="1" x14ac:dyDescent="0.3">
      <c r="CJ768" s="1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5"/>
      <c r="CY768" s="43"/>
      <c r="CZ768" s="43"/>
      <c r="DA768" s="43"/>
      <c r="DB768" s="43"/>
      <c r="DC768" s="43"/>
      <c r="DD768" s="43"/>
      <c r="DE768" s="43"/>
      <c r="DF768" s="43"/>
      <c r="DG768" s="43"/>
      <c r="DH768" s="43"/>
      <c r="DI768" s="43"/>
      <c r="DJ768" s="43"/>
      <c r="DK768" s="43"/>
      <c r="DL768" s="43"/>
      <c r="DM768" s="43"/>
      <c r="DN768" s="43"/>
      <c r="DO768" s="43"/>
      <c r="DP768" s="43"/>
      <c r="DQ768" s="43"/>
      <c r="DR768" s="43"/>
      <c r="DS768" s="43"/>
      <c r="DT768" s="43"/>
      <c r="DU768" s="43"/>
      <c r="DV768" s="43"/>
      <c r="DW768" s="43"/>
      <c r="DX768" s="43"/>
      <c r="DY768" s="43"/>
      <c r="DZ768" s="43"/>
      <c r="EA768" s="43"/>
      <c r="EB768" s="43"/>
      <c r="EC768" s="43"/>
      <c r="ED768" s="43"/>
      <c r="EE768" s="43"/>
      <c r="EF768" s="43"/>
      <c r="EG768" s="43"/>
      <c r="EH768" s="43"/>
      <c r="EI768" s="43"/>
      <c r="EJ768" s="43"/>
      <c r="EK768" s="43"/>
      <c r="EL768" s="43"/>
    </row>
    <row r="769" spans="88:142" s="1" customFormat="1" x14ac:dyDescent="0.3">
      <c r="CJ769" s="13"/>
      <c r="CK769" s="43"/>
      <c r="CL769" s="43"/>
      <c r="CM769" s="43"/>
      <c r="CN769" s="43"/>
      <c r="CO769" s="43"/>
      <c r="CP769" s="43"/>
      <c r="CQ769" s="43"/>
      <c r="CR769" s="43"/>
      <c r="CS769" s="43"/>
      <c r="CT769" s="43"/>
      <c r="CU769" s="43"/>
      <c r="CV769" s="43"/>
      <c r="CW769" s="43"/>
      <c r="CX769" s="45"/>
      <c r="CY769" s="43"/>
      <c r="CZ769" s="43"/>
      <c r="DA769" s="43"/>
      <c r="DB769" s="43"/>
      <c r="DC769" s="43"/>
      <c r="DD769" s="43"/>
      <c r="DE769" s="43"/>
      <c r="DF769" s="43"/>
      <c r="DG769" s="43"/>
      <c r="DH769" s="43"/>
      <c r="DI769" s="43"/>
      <c r="DJ769" s="43"/>
      <c r="DK769" s="43"/>
      <c r="DL769" s="43"/>
      <c r="DM769" s="43"/>
      <c r="DN769" s="43"/>
      <c r="DO769" s="43"/>
      <c r="DP769" s="43"/>
      <c r="DQ769" s="43"/>
      <c r="DR769" s="43"/>
      <c r="DS769" s="43"/>
      <c r="DT769" s="43"/>
      <c r="DU769" s="43"/>
      <c r="DV769" s="43"/>
      <c r="DW769" s="43"/>
      <c r="DX769" s="43"/>
      <c r="DY769" s="43"/>
      <c r="DZ769" s="43"/>
      <c r="EA769" s="43"/>
      <c r="EB769" s="43"/>
      <c r="EC769" s="43"/>
      <c r="ED769" s="43"/>
      <c r="EE769" s="43"/>
      <c r="EF769" s="43"/>
      <c r="EG769" s="43"/>
      <c r="EH769" s="43"/>
      <c r="EI769" s="43"/>
      <c r="EJ769" s="43"/>
      <c r="EK769" s="43"/>
      <c r="EL769" s="43"/>
    </row>
    <row r="770" spans="88:142" s="1" customFormat="1" x14ac:dyDescent="0.3">
      <c r="CJ770" s="13"/>
      <c r="CK770" s="43"/>
      <c r="CL770" s="43"/>
      <c r="CM770" s="43"/>
      <c r="CN770" s="43"/>
      <c r="CO770" s="43"/>
      <c r="CP770" s="43"/>
      <c r="CQ770" s="43"/>
      <c r="CR770" s="43"/>
      <c r="CS770" s="43"/>
      <c r="CT770" s="43"/>
      <c r="CU770" s="43"/>
      <c r="CV770" s="43"/>
      <c r="CW770" s="43"/>
      <c r="CX770" s="45"/>
      <c r="CY770" s="43"/>
      <c r="CZ770" s="43"/>
      <c r="DA770" s="43"/>
      <c r="DB770" s="43"/>
      <c r="DC770" s="43"/>
      <c r="DD770" s="43"/>
      <c r="DE770" s="43"/>
      <c r="DF770" s="43"/>
      <c r="DG770" s="43"/>
      <c r="DH770" s="43"/>
      <c r="DI770" s="43"/>
      <c r="DJ770" s="43"/>
      <c r="DK770" s="43"/>
      <c r="DL770" s="43"/>
      <c r="DM770" s="43"/>
      <c r="DN770" s="43"/>
      <c r="DO770" s="43"/>
      <c r="DP770" s="43"/>
      <c r="DQ770" s="43"/>
      <c r="DR770" s="43"/>
      <c r="DS770" s="43"/>
      <c r="DT770" s="43"/>
      <c r="DU770" s="43"/>
      <c r="DV770" s="43"/>
      <c r="DW770" s="43"/>
      <c r="DX770" s="43"/>
      <c r="DY770" s="43"/>
      <c r="DZ770" s="43"/>
      <c r="EA770" s="43"/>
      <c r="EB770" s="43"/>
      <c r="EC770" s="43"/>
      <c r="ED770" s="43"/>
      <c r="EE770" s="43"/>
      <c r="EF770" s="43"/>
      <c r="EG770" s="43"/>
      <c r="EH770" s="43"/>
      <c r="EI770" s="43"/>
      <c r="EJ770" s="43"/>
      <c r="EK770" s="43"/>
      <c r="EL770" s="43"/>
    </row>
    <row r="771" spans="88:142" s="1" customFormat="1" x14ac:dyDescent="0.3">
      <c r="CJ771" s="13"/>
      <c r="CK771" s="43"/>
      <c r="CL771" s="43"/>
      <c r="CM771" s="43"/>
      <c r="CN771" s="43"/>
      <c r="CO771" s="43"/>
      <c r="CP771" s="43"/>
      <c r="CQ771" s="43"/>
      <c r="CR771" s="43"/>
      <c r="CS771" s="43"/>
      <c r="CT771" s="43"/>
      <c r="CU771" s="43"/>
      <c r="CV771" s="43"/>
      <c r="CW771" s="43"/>
      <c r="CX771" s="45"/>
      <c r="CY771" s="43"/>
      <c r="CZ771" s="43"/>
      <c r="DA771" s="43"/>
      <c r="DB771" s="43"/>
      <c r="DC771" s="43"/>
      <c r="DD771" s="43"/>
      <c r="DE771" s="43"/>
      <c r="DF771" s="43"/>
      <c r="DG771" s="43"/>
      <c r="DH771" s="43"/>
      <c r="DI771" s="43"/>
      <c r="DJ771" s="43"/>
      <c r="DK771" s="43"/>
      <c r="DL771" s="43"/>
      <c r="DM771" s="43"/>
      <c r="DN771" s="43"/>
      <c r="DO771" s="43"/>
      <c r="DP771" s="43"/>
      <c r="DQ771" s="43"/>
      <c r="DR771" s="43"/>
      <c r="DS771" s="43"/>
      <c r="DT771" s="43"/>
      <c r="DU771" s="43"/>
      <c r="DV771" s="43"/>
      <c r="DW771" s="43"/>
      <c r="DX771" s="43"/>
      <c r="DY771" s="43"/>
      <c r="DZ771" s="43"/>
      <c r="EA771" s="43"/>
      <c r="EB771" s="43"/>
      <c r="EC771" s="43"/>
      <c r="ED771" s="43"/>
      <c r="EE771" s="43"/>
      <c r="EF771" s="43"/>
      <c r="EG771" s="43"/>
      <c r="EH771" s="43"/>
      <c r="EI771" s="43"/>
      <c r="EJ771" s="43"/>
      <c r="EK771" s="43"/>
      <c r="EL771" s="43"/>
    </row>
    <row r="772" spans="88:142" s="1" customFormat="1" x14ac:dyDescent="0.3">
      <c r="CJ772" s="13"/>
      <c r="CK772" s="43"/>
      <c r="CL772" s="43"/>
      <c r="CM772" s="43"/>
      <c r="CN772" s="43"/>
      <c r="CO772" s="43"/>
      <c r="CP772" s="43"/>
      <c r="CQ772" s="43"/>
      <c r="CR772" s="43"/>
      <c r="CS772" s="43"/>
      <c r="CT772" s="43"/>
      <c r="CU772" s="43"/>
      <c r="CV772" s="43"/>
      <c r="CW772" s="43"/>
      <c r="CX772" s="45"/>
      <c r="CY772" s="43"/>
      <c r="CZ772" s="43"/>
      <c r="DA772" s="43"/>
      <c r="DB772" s="43"/>
      <c r="DC772" s="43"/>
      <c r="DD772" s="43"/>
      <c r="DE772" s="43"/>
      <c r="DF772" s="43"/>
      <c r="DG772" s="43"/>
      <c r="DH772" s="43"/>
      <c r="DI772" s="43"/>
      <c r="DJ772" s="43"/>
      <c r="DK772" s="43"/>
      <c r="DL772" s="43"/>
      <c r="DM772" s="43"/>
      <c r="DN772" s="43"/>
      <c r="DO772" s="43"/>
      <c r="DP772" s="43"/>
      <c r="DQ772" s="43"/>
      <c r="DR772" s="43"/>
      <c r="DS772" s="43"/>
      <c r="DT772" s="43"/>
      <c r="DU772" s="43"/>
      <c r="DV772" s="43"/>
      <c r="DW772" s="43"/>
      <c r="DX772" s="43"/>
      <c r="DY772" s="43"/>
      <c r="DZ772" s="43"/>
      <c r="EA772" s="43"/>
      <c r="EB772" s="43"/>
      <c r="EC772" s="43"/>
      <c r="ED772" s="43"/>
      <c r="EE772" s="43"/>
      <c r="EF772" s="43"/>
      <c r="EG772" s="43"/>
      <c r="EH772" s="43"/>
      <c r="EI772" s="43"/>
      <c r="EJ772" s="43"/>
      <c r="EK772" s="43"/>
      <c r="EL772" s="43"/>
    </row>
    <row r="773" spans="88:142" s="1" customFormat="1" x14ac:dyDescent="0.3">
      <c r="CJ773" s="13"/>
      <c r="CK773" s="43"/>
      <c r="CL773" s="43"/>
      <c r="CM773" s="43"/>
      <c r="CN773" s="43"/>
      <c r="CO773" s="43"/>
      <c r="CP773" s="43"/>
      <c r="CQ773" s="43"/>
      <c r="CR773" s="43"/>
      <c r="CS773" s="43"/>
      <c r="CT773" s="43"/>
      <c r="CU773" s="43"/>
      <c r="CV773" s="43"/>
      <c r="CW773" s="43"/>
      <c r="CX773" s="45"/>
      <c r="CY773" s="43"/>
      <c r="CZ773" s="43"/>
      <c r="DA773" s="43"/>
      <c r="DB773" s="43"/>
      <c r="DC773" s="43"/>
      <c r="DD773" s="43"/>
      <c r="DE773" s="43"/>
      <c r="DF773" s="43"/>
      <c r="DG773" s="43"/>
      <c r="DH773" s="43"/>
      <c r="DI773" s="43"/>
      <c r="DJ773" s="43"/>
      <c r="DK773" s="43"/>
      <c r="DL773" s="43"/>
      <c r="DM773" s="43"/>
      <c r="DN773" s="43"/>
      <c r="DO773" s="43"/>
      <c r="DP773" s="43"/>
      <c r="DQ773" s="43"/>
      <c r="DR773" s="43"/>
      <c r="DS773" s="43"/>
      <c r="DT773" s="43"/>
      <c r="DU773" s="43"/>
      <c r="DV773" s="43"/>
      <c r="DW773" s="43"/>
      <c r="DX773" s="43"/>
      <c r="DY773" s="43"/>
      <c r="DZ773" s="43"/>
      <c r="EA773" s="43"/>
      <c r="EB773" s="43"/>
      <c r="EC773" s="43"/>
      <c r="ED773" s="43"/>
      <c r="EE773" s="43"/>
      <c r="EF773" s="43"/>
      <c r="EG773" s="43"/>
      <c r="EH773" s="43"/>
      <c r="EI773" s="43"/>
      <c r="EJ773" s="43"/>
      <c r="EK773" s="43"/>
      <c r="EL773" s="43"/>
    </row>
    <row r="774" spans="88:142" s="1" customFormat="1" x14ac:dyDescent="0.3">
      <c r="CJ774" s="13"/>
      <c r="CK774" s="43"/>
      <c r="CL774" s="43"/>
      <c r="CM774" s="43"/>
      <c r="CN774" s="43"/>
      <c r="CO774" s="43"/>
      <c r="CP774" s="43"/>
      <c r="CQ774" s="43"/>
      <c r="CR774" s="43"/>
      <c r="CS774" s="43"/>
      <c r="CT774" s="43"/>
      <c r="CU774" s="43"/>
      <c r="CV774" s="43"/>
      <c r="CW774" s="43"/>
      <c r="CX774" s="45"/>
      <c r="CY774" s="43"/>
      <c r="CZ774" s="43"/>
      <c r="DA774" s="43"/>
      <c r="DB774" s="43"/>
      <c r="DC774" s="43"/>
      <c r="DD774" s="43"/>
      <c r="DE774" s="43"/>
      <c r="DF774" s="43"/>
      <c r="DG774" s="43"/>
      <c r="DH774" s="43"/>
      <c r="DI774" s="43"/>
      <c r="DJ774" s="43"/>
      <c r="DK774" s="43"/>
      <c r="DL774" s="43"/>
      <c r="DM774" s="43"/>
      <c r="DN774" s="43"/>
      <c r="DO774" s="43"/>
      <c r="DP774" s="43"/>
      <c r="DQ774" s="43"/>
      <c r="DR774" s="43"/>
      <c r="DS774" s="43"/>
      <c r="DT774" s="43"/>
      <c r="DU774" s="43"/>
      <c r="DV774" s="43"/>
      <c r="DW774" s="43"/>
      <c r="DX774" s="43"/>
      <c r="DY774" s="43"/>
      <c r="DZ774" s="43"/>
      <c r="EA774" s="43"/>
      <c r="EB774" s="43"/>
      <c r="EC774" s="43"/>
      <c r="ED774" s="43"/>
      <c r="EE774" s="43"/>
      <c r="EF774" s="43"/>
      <c r="EG774" s="43"/>
      <c r="EH774" s="43"/>
      <c r="EI774" s="43"/>
      <c r="EJ774" s="43"/>
      <c r="EK774" s="43"/>
      <c r="EL774" s="43"/>
    </row>
    <row r="775" spans="88:142" s="1" customFormat="1" x14ac:dyDescent="0.3">
      <c r="CJ775" s="13"/>
      <c r="CK775" s="43"/>
      <c r="CL775" s="43"/>
      <c r="CM775" s="43"/>
      <c r="CN775" s="43"/>
      <c r="CO775" s="43"/>
      <c r="CP775" s="43"/>
      <c r="CQ775" s="43"/>
      <c r="CR775" s="43"/>
      <c r="CS775" s="43"/>
      <c r="CT775" s="43"/>
      <c r="CU775" s="43"/>
      <c r="CV775" s="43"/>
      <c r="CW775" s="43"/>
      <c r="CX775" s="45"/>
      <c r="CY775" s="43"/>
      <c r="CZ775" s="43"/>
      <c r="DA775" s="43"/>
      <c r="DB775" s="43"/>
      <c r="DC775" s="43"/>
      <c r="DD775" s="43"/>
      <c r="DE775" s="43"/>
      <c r="DF775" s="43"/>
      <c r="DG775" s="43"/>
      <c r="DH775" s="43"/>
      <c r="DI775" s="43"/>
      <c r="DJ775" s="43"/>
      <c r="DK775" s="43"/>
      <c r="DL775" s="43"/>
      <c r="DM775" s="43"/>
      <c r="DN775" s="43"/>
      <c r="DO775" s="43"/>
      <c r="DP775" s="43"/>
      <c r="DQ775" s="43"/>
      <c r="DR775" s="43"/>
      <c r="DS775" s="43"/>
      <c r="DT775" s="43"/>
      <c r="DU775" s="43"/>
      <c r="DV775" s="43"/>
      <c r="DW775" s="43"/>
      <c r="DX775" s="43"/>
      <c r="DY775" s="43"/>
      <c r="DZ775" s="43"/>
      <c r="EA775" s="43"/>
      <c r="EB775" s="43"/>
      <c r="EC775" s="43"/>
      <c r="ED775" s="43"/>
      <c r="EE775" s="43"/>
      <c r="EF775" s="43"/>
      <c r="EG775" s="43"/>
      <c r="EH775" s="43"/>
      <c r="EI775" s="43"/>
      <c r="EJ775" s="43"/>
      <c r="EK775" s="43"/>
      <c r="EL775" s="43"/>
    </row>
    <row r="776" spans="88:142" s="1" customFormat="1" x14ac:dyDescent="0.3">
      <c r="CJ776" s="13"/>
      <c r="CK776" s="43"/>
      <c r="CL776" s="43"/>
      <c r="CM776" s="43"/>
      <c r="CN776" s="43"/>
      <c r="CO776" s="43"/>
      <c r="CP776" s="43"/>
      <c r="CQ776" s="43"/>
      <c r="CR776" s="43"/>
      <c r="CS776" s="43"/>
      <c r="CT776" s="43"/>
      <c r="CU776" s="43"/>
      <c r="CV776" s="43"/>
      <c r="CW776" s="43"/>
      <c r="CX776" s="45"/>
      <c r="CY776" s="43"/>
      <c r="CZ776" s="43"/>
      <c r="DA776" s="43"/>
      <c r="DB776" s="43"/>
      <c r="DC776" s="43"/>
      <c r="DD776" s="43"/>
      <c r="DE776" s="43"/>
      <c r="DF776" s="43"/>
      <c r="DG776" s="43"/>
      <c r="DH776" s="43"/>
      <c r="DI776" s="43"/>
      <c r="DJ776" s="43"/>
      <c r="DK776" s="43"/>
      <c r="DL776" s="43"/>
      <c r="DM776" s="43"/>
      <c r="DN776" s="43"/>
      <c r="DO776" s="43"/>
      <c r="DP776" s="43"/>
      <c r="DQ776" s="43"/>
      <c r="DR776" s="43"/>
      <c r="DS776" s="43"/>
      <c r="DT776" s="43"/>
      <c r="DU776" s="43"/>
      <c r="DV776" s="43"/>
      <c r="DW776" s="43"/>
      <c r="DX776" s="43"/>
      <c r="DY776" s="43"/>
      <c r="DZ776" s="43"/>
      <c r="EA776" s="43"/>
      <c r="EB776" s="43"/>
      <c r="EC776" s="43"/>
      <c r="ED776" s="43"/>
      <c r="EE776" s="43"/>
      <c r="EF776" s="43"/>
      <c r="EG776" s="43"/>
      <c r="EH776" s="43"/>
      <c r="EI776" s="43"/>
      <c r="EJ776" s="43"/>
      <c r="EK776" s="43"/>
      <c r="EL776" s="43"/>
    </row>
    <row r="777" spans="88:142" s="1" customFormat="1" x14ac:dyDescent="0.3">
      <c r="CJ777" s="13"/>
      <c r="CK777" s="43"/>
      <c r="CL777" s="43"/>
      <c r="CM777" s="43"/>
      <c r="CN777" s="43"/>
      <c r="CO777" s="43"/>
      <c r="CP777" s="43"/>
      <c r="CQ777" s="43"/>
      <c r="CR777" s="43"/>
      <c r="CS777" s="43"/>
      <c r="CT777" s="43"/>
      <c r="CU777" s="43"/>
      <c r="CV777" s="43"/>
      <c r="CW777" s="43"/>
      <c r="CX777" s="45"/>
      <c r="CY777" s="43"/>
      <c r="CZ777" s="43"/>
      <c r="DA777" s="43"/>
      <c r="DB777" s="43"/>
      <c r="DC777" s="43"/>
      <c r="DD777" s="43"/>
      <c r="DE777" s="43"/>
      <c r="DF777" s="43"/>
      <c r="DG777" s="43"/>
      <c r="DH777" s="43"/>
      <c r="DI777" s="43"/>
      <c r="DJ777" s="43"/>
      <c r="DK777" s="43"/>
      <c r="DL777" s="43"/>
      <c r="DM777" s="43"/>
      <c r="DN777" s="43"/>
      <c r="DO777" s="43"/>
      <c r="DP777" s="43"/>
      <c r="DQ777" s="43"/>
      <c r="DR777" s="43"/>
      <c r="DS777" s="43"/>
      <c r="DT777" s="43"/>
      <c r="DU777" s="43"/>
      <c r="DV777" s="43"/>
      <c r="DW777" s="43"/>
      <c r="DX777" s="43"/>
      <c r="DY777" s="43"/>
      <c r="DZ777" s="43"/>
      <c r="EA777" s="43"/>
      <c r="EB777" s="43"/>
      <c r="EC777" s="43"/>
      <c r="ED777" s="43"/>
      <c r="EE777" s="43"/>
      <c r="EF777" s="43"/>
      <c r="EG777" s="43"/>
      <c r="EH777" s="43"/>
      <c r="EI777" s="43"/>
      <c r="EJ777" s="43"/>
      <c r="EK777" s="43"/>
      <c r="EL777" s="43"/>
    </row>
    <row r="778" spans="88:142" s="1" customFormat="1" x14ac:dyDescent="0.3">
      <c r="CJ778" s="13"/>
      <c r="CK778" s="43"/>
      <c r="CL778" s="43"/>
      <c r="CM778" s="43"/>
      <c r="CN778" s="43"/>
      <c r="CO778" s="43"/>
      <c r="CP778" s="43"/>
      <c r="CQ778" s="43"/>
      <c r="CR778" s="43"/>
      <c r="CS778" s="43"/>
      <c r="CT778" s="43"/>
      <c r="CU778" s="43"/>
      <c r="CV778" s="43"/>
      <c r="CW778" s="43"/>
      <c r="CX778" s="45"/>
      <c r="CY778" s="43"/>
      <c r="CZ778" s="43"/>
      <c r="DA778" s="43"/>
      <c r="DB778" s="43"/>
      <c r="DC778" s="43"/>
      <c r="DD778" s="43"/>
      <c r="DE778" s="43"/>
      <c r="DF778" s="43"/>
      <c r="DG778" s="43"/>
      <c r="DH778" s="43"/>
      <c r="DI778" s="43"/>
      <c r="DJ778" s="43"/>
      <c r="DK778" s="43"/>
      <c r="DL778" s="43"/>
      <c r="DM778" s="43"/>
      <c r="DN778" s="43"/>
      <c r="DO778" s="43"/>
      <c r="DP778" s="43"/>
      <c r="DQ778" s="43"/>
      <c r="DR778" s="43"/>
      <c r="DS778" s="43"/>
      <c r="DT778" s="43"/>
      <c r="DU778" s="43"/>
      <c r="DV778" s="43"/>
      <c r="DW778" s="43"/>
      <c r="DX778" s="43"/>
      <c r="DY778" s="43"/>
      <c r="DZ778" s="43"/>
      <c r="EA778" s="43"/>
      <c r="EB778" s="43"/>
      <c r="EC778" s="43"/>
      <c r="ED778" s="43"/>
      <c r="EE778" s="43"/>
      <c r="EF778" s="43"/>
      <c r="EG778" s="43"/>
      <c r="EH778" s="43"/>
      <c r="EI778" s="43"/>
      <c r="EJ778" s="43"/>
      <c r="EK778" s="43"/>
      <c r="EL778" s="43"/>
    </row>
    <row r="779" spans="88:142" s="1" customFormat="1" x14ac:dyDescent="0.3">
      <c r="CJ779" s="13"/>
      <c r="CK779" s="43"/>
      <c r="CL779" s="43"/>
      <c r="CM779" s="43"/>
      <c r="CN779" s="43"/>
      <c r="CO779" s="43"/>
      <c r="CP779" s="43"/>
      <c r="CQ779" s="43"/>
      <c r="CR779" s="43"/>
      <c r="CS779" s="43"/>
      <c r="CT779" s="43"/>
      <c r="CU779" s="43"/>
      <c r="CV779" s="43"/>
      <c r="CW779" s="43"/>
      <c r="CX779" s="45"/>
      <c r="CY779" s="43"/>
      <c r="CZ779" s="43"/>
      <c r="DA779" s="43"/>
      <c r="DB779" s="43"/>
      <c r="DC779" s="43"/>
      <c r="DD779" s="43"/>
      <c r="DE779" s="43"/>
      <c r="DF779" s="43"/>
      <c r="DG779" s="43"/>
      <c r="DH779" s="43"/>
      <c r="DI779" s="43"/>
      <c r="DJ779" s="43"/>
      <c r="DK779" s="43"/>
      <c r="DL779" s="43"/>
      <c r="DM779" s="43"/>
      <c r="DN779" s="43"/>
      <c r="DO779" s="43"/>
      <c r="DP779" s="43"/>
      <c r="DQ779" s="43"/>
      <c r="DR779" s="43"/>
      <c r="DS779" s="43"/>
      <c r="DT779" s="43"/>
      <c r="DU779" s="43"/>
      <c r="DV779" s="43"/>
      <c r="DW779" s="43"/>
      <c r="DX779" s="43"/>
      <c r="DY779" s="43"/>
      <c r="DZ779" s="43"/>
      <c r="EA779" s="43"/>
      <c r="EB779" s="43"/>
      <c r="EC779" s="43"/>
      <c r="ED779" s="43"/>
      <c r="EE779" s="43"/>
      <c r="EF779" s="43"/>
      <c r="EG779" s="43"/>
      <c r="EH779" s="43"/>
      <c r="EI779" s="43"/>
      <c r="EJ779" s="43"/>
      <c r="EK779" s="43"/>
      <c r="EL779" s="43"/>
    </row>
    <row r="780" spans="88:142" s="1" customFormat="1" x14ac:dyDescent="0.3">
      <c r="CJ780" s="13"/>
      <c r="CK780" s="43"/>
      <c r="CL780" s="43"/>
      <c r="CM780" s="43"/>
      <c r="CN780" s="43"/>
      <c r="CO780" s="43"/>
      <c r="CP780" s="43"/>
      <c r="CQ780" s="43"/>
      <c r="CR780" s="43"/>
      <c r="CS780" s="43"/>
      <c r="CT780" s="43"/>
      <c r="CU780" s="43"/>
      <c r="CV780" s="43"/>
      <c r="CW780" s="43"/>
      <c r="CX780" s="45"/>
      <c r="CY780" s="43"/>
      <c r="CZ780" s="43"/>
      <c r="DA780" s="43"/>
      <c r="DB780" s="43"/>
      <c r="DC780" s="43"/>
      <c r="DD780" s="43"/>
      <c r="DE780" s="43"/>
      <c r="DF780" s="43"/>
      <c r="DG780" s="43"/>
      <c r="DH780" s="43"/>
      <c r="DI780" s="43"/>
      <c r="DJ780" s="43"/>
      <c r="DK780" s="43"/>
      <c r="DL780" s="43"/>
      <c r="DM780" s="43"/>
      <c r="DN780" s="43"/>
      <c r="DO780" s="43"/>
      <c r="DP780" s="43"/>
      <c r="DQ780" s="43"/>
      <c r="DR780" s="43"/>
      <c r="DS780" s="43"/>
      <c r="DT780" s="43"/>
      <c r="DU780" s="43"/>
      <c r="DV780" s="43"/>
      <c r="DW780" s="43"/>
      <c r="DX780" s="43"/>
      <c r="DY780" s="43"/>
      <c r="DZ780" s="43"/>
      <c r="EA780" s="43"/>
      <c r="EB780" s="43"/>
      <c r="EC780" s="43"/>
      <c r="ED780" s="43"/>
      <c r="EE780" s="43"/>
      <c r="EF780" s="43"/>
      <c r="EG780" s="43"/>
      <c r="EH780" s="43"/>
      <c r="EI780" s="43"/>
      <c r="EJ780" s="43"/>
      <c r="EK780" s="43"/>
      <c r="EL780" s="43"/>
    </row>
    <row r="781" spans="88:142" s="1" customFormat="1" x14ac:dyDescent="0.3">
      <c r="CJ781" s="13"/>
      <c r="CK781" s="43"/>
      <c r="CL781" s="43"/>
      <c r="CM781" s="43"/>
      <c r="CN781" s="43"/>
      <c r="CO781" s="43"/>
      <c r="CP781" s="43"/>
      <c r="CQ781" s="43"/>
      <c r="CR781" s="43"/>
      <c r="CS781" s="43"/>
      <c r="CT781" s="43"/>
      <c r="CU781" s="43"/>
      <c r="CV781" s="43"/>
      <c r="CW781" s="43"/>
      <c r="CX781" s="45"/>
      <c r="CY781" s="43"/>
      <c r="CZ781" s="43"/>
      <c r="DA781" s="43"/>
      <c r="DB781" s="43"/>
      <c r="DC781" s="43"/>
      <c r="DD781" s="43"/>
      <c r="DE781" s="43"/>
      <c r="DF781" s="43"/>
      <c r="DG781" s="43"/>
      <c r="DH781" s="43"/>
      <c r="DI781" s="43"/>
      <c r="DJ781" s="43"/>
      <c r="DK781" s="43"/>
      <c r="DL781" s="43"/>
      <c r="DM781" s="43"/>
      <c r="DN781" s="43"/>
      <c r="DO781" s="43"/>
      <c r="DP781" s="43"/>
      <c r="DQ781" s="43"/>
      <c r="DR781" s="43"/>
      <c r="DS781" s="43"/>
      <c r="DT781" s="43"/>
      <c r="DU781" s="43"/>
      <c r="DV781" s="43"/>
      <c r="DW781" s="43"/>
      <c r="DX781" s="43"/>
      <c r="DY781" s="43"/>
      <c r="DZ781" s="43"/>
      <c r="EA781" s="43"/>
      <c r="EB781" s="43"/>
      <c r="EC781" s="43"/>
      <c r="ED781" s="43"/>
      <c r="EE781" s="43"/>
      <c r="EF781" s="43"/>
      <c r="EG781" s="43"/>
      <c r="EH781" s="43"/>
      <c r="EI781" s="43"/>
      <c r="EJ781" s="43"/>
      <c r="EK781" s="43"/>
      <c r="EL781" s="43"/>
    </row>
    <row r="782" spans="88:142" s="1" customFormat="1" x14ac:dyDescent="0.3">
      <c r="CJ782" s="13"/>
      <c r="CK782" s="43"/>
      <c r="CL782" s="43"/>
      <c r="CM782" s="43"/>
      <c r="CN782" s="43"/>
      <c r="CO782" s="43"/>
      <c r="CP782" s="43"/>
      <c r="CQ782" s="43"/>
      <c r="CR782" s="43"/>
      <c r="CS782" s="43"/>
      <c r="CT782" s="43"/>
      <c r="CU782" s="43"/>
      <c r="CV782" s="43"/>
      <c r="CW782" s="43"/>
      <c r="CX782" s="45"/>
      <c r="CY782" s="43"/>
      <c r="CZ782" s="43"/>
      <c r="DA782" s="43"/>
      <c r="DB782" s="43"/>
      <c r="DC782" s="43"/>
      <c r="DD782" s="43"/>
      <c r="DE782" s="43"/>
      <c r="DF782" s="43"/>
      <c r="DG782" s="43"/>
      <c r="DH782" s="43"/>
      <c r="DI782" s="43"/>
      <c r="DJ782" s="43"/>
      <c r="DK782" s="43"/>
      <c r="DL782" s="43"/>
      <c r="DM782" s="43"/>
      <c r="DN782" s="43"/>
      <c r="DO782" s="43"/>
      <c r="DP782" s="43"/>
      <c r="DQ782" s="43"/>
      <c r="DR782" s="43"/>
      <c r="DS782" s="43"/>
      <c r="DT782" s="43"/>
      <c r="DU782" s="43"/>
      <c r="DV782" s="43"/>
      <c r="DW782" s="43"/>
      <c r="DX782" s="43"/>
      <c r="DY782" s="43"/>
      <c r="DZ782" s="43"/>
      <c r="EA782" s="43"/>
      <c r="EB782" s="43"/>
      <c r="EC782" s="43"/>
      <c r="ED782" s="43"/>
      <c r="EE782" s="43"/>
      <c r="EF782" s="43"/>
      <c r="EG782" s="43"/>
      <c r="EH782" s="43"/>
      <c r="EI782" s="43"/>
      <c r="EJ782" s="43"/>
      <c r="EK782" s="43"/>
      <c r="EL782" s="43"/>
    </row>
    <row r="783" spans="88:142" s="1" customFormat="1" x14ac:dyDescent="0.3">
      <c r="CJ783" s="13"/>
      <c r="CK783" s="43"/>
      <c r="CL783" s="43"/>
      <c r="CM783" s="43"/>
      <c r="CN783" s="43"/>
      <c r="CO783" s="43"/>
      <c r="CP783" s="43"/>
      <c r="CQ783" s="43"/>
      <c r="CR783" s="43"/>
      <c r="CS783" s="43"/>
      <c r="CT783" s="43"/>
      <c r="CU783" s="43"/>
      <c r="CV783" s="43"/>
      <c r="CW783" s="43"/>
      <c r="CX783" s="45"/>
      <c r="CY783" s="43"/>
      <c r="CZ783" s="43"/>
      <c r="DA783" s="43"/>
      <c r="DB783" s="43"/>
      <c r="DC783" s="43"/>
      <c r="DD783" s="43"/>
      <c r="DE783" s="43"/>
      <c r="DF783" s="43"/>
      <c r="DG783" s="43"/>
      <c r="DH783" s="43"/>
      <c r="DI783" s="43"/>
      <c r="DJ783" s="43"/>
      <c r="DK783" s="43"/>
      <c r="DL783" s="43"/>
      <c r="DM783" s="43"/>
      <c r="DN783" s="43"/>
      <c r="DO783" s="43"/>
      <c r="DP783" s="43"/>
      <c r="DQ783" s="43"/>
      <c r="DR783" s="43"/>
      <c r="DS783" s="43"/>
      <c r="DT783" s="43"/>
      <c r="DU783" s="43"/>
      <c r="DV783" s="43"/>
      <c r="DW783" s="43"/>
      <c r="DX783" s="43"/>
      <c r="DY783" s="43"/>
      <c r="DZ783" s="43"/>
      <c r="EA783" s="43"/>
      <c r="EB783" s="43"/>
      <c r="EC783" s="43"/>
      <c r="ED783" s="43"/>
      <c r="EE783" s="43"/>
      <c r="EF783" s="43"/>
      <c r="EG783" s="43"/>
      <c r="EH783" s="43"/>
      <c r="EI783" s="43"/>
      <c r="EJ783" s="43"/>
      <c r="EK783" s="43"/>
      <c r="EL783" s="43"/>
    </row>
    <row r="784" spans="88:142" s="1" customFormat="1" x14ac:dyDescent="0.3">
      <c r="CJ784" s="13"/>
      <c r="CK784" s="43"/>
      <c r="CL784" s="43"/>
      <c r="CM784" s="43"/>
      <c r="CN784" s="43"/>
      <c r="CO784" s="43"/>
      <c r="CP784" s="43"/>
      <c r="CQ784" s="43"/>
      <c r="CR784" s="43"/>
      <c r="CS784" s="43"/>
      <c r="CT784" s="43"/>
      <c r="CU784" s="43"/>
      <c r="CV784" s="43"/>
      <c r="CW784" s="43"/>
      <c r="CX784" s="45"/>
      <c r="CY784" s="43"/>
      <c r="CZ784" s="43"/>
      <c r="DA784" s="43"/>
      <c r="DB784" s="43"/>
      <c r="DC784" s="43"/>
      <c r="DD784" s="43"/>
      <c r="DE784" s="43"/>
      <c r="DF784" s="43"/>
      <c r="DG784" s="43"/>
      <c r="DH784" s="43"/>
      <c r="DI784" s="43"/>
      <c r="DJ784" s="43"/>
      <c r="DK784" s="43"/>
      <c r="DL784" s="43"/>
      <c r="DM784" s="43"/>
      <c r="DN784" s="43"/>
      <c r="DO784" s="43"/>
      <c r="DP784" s="43"/>
      <c r="DQ784" s="43"/>
      <c r="DR784" s="43"/>
      <c r="DS784" s="43"/>
      <c r="DT784" s="43"/>
      <c r="DU784" s="43"/>
      <c r="DV784" s="43"/>
      <c r="DW784" s="43"/>
      <c r="DX784" s="43"/>
      <c r="DY784" s="43"/>
      <c r="DZ784" s="43"/>
      <c r="EA784" s="43"/>
      <c r="EB784" s="43"/>
      <c r="EC784" s="43"/>
      <c r="ED784" s="43"/>
      <c r="EE784" s="43"/>
      <c r="EF784" s="43"/>
      <c r="EG784" s="43"/>
      <c r="EH784" s="43"/>
      <c r="EI784" s="43"/>
      <c r="EJ784" s="43"/>
      <c r="EK784" s="43"/>
      <c r="EL784" s="43"/>
    </row>
    <row r="785" spans="88:142" s="1" customFormat="1" x14ac:dyDescent="0.3">
      <c r="CJ785" s="13"/>
      <c r="CK785" s="43"/>
      <c r="CL785" s="43"/>
      <c r="CM785" s="43"/>
      <c r="CN785" s="43"/>
      <c r="CO785" s="43"/>
      <c r="CP785" s="43"/>
      <c r="CQ785" s="43"/>
      <c r="CR785" s="43"/>
      <c r="CS785" s="43"/>
      <c r="CT785" s="43"/>
      <c r="CU785" s="43"/>
      <c r="CV785" s="43"/>
      <c r="CW785" s="43"/>
      <c r="CX785" s="45"/>
      <c r="CY785" s="43"/>
      <c r="CZ785" s="43"/>
      <c r="DA785" s="43"/>
      <c r="DB785" s="43"/>
      <c r="DC785" s="43"/>
      <c r="DD785" s="43"/>
      <c r="DE785" s="43"/>
      <c r="DF785" s="43"/>
      <c r="DG785" s="43"/>
      <c r="DH785" s="43"/>
      <c r="DI785" s="43"/>
      <c r="DJ785" s="43"/>
      <c r="DK785" s="43"/>
      <c r="DL785" s="43"/>
      <c r="DM785" s="43"/>
      <c r="DN785" s="43"/>
      <c r="DO785" s="43"/>
      <c r="DP785" s="43"/>
      <c r="DQ785" s="43"/>
      <c r="DR785" s="43"/>
      <c r="DS785" s="43"/>
      <c r="DT785" s="43"/>
      <c r="DU785" s="43"/>
      <c r="DV785" s="43"/>
      <c r="DW785" s="43"/>
      <c r="DX785" s="43"/>
      <c r="DY785" s="43"/>
      <c r="DZ785" s="43"/>
      <c r="EA785" s="43"/>
      <c r="EB785" s="43"/>
      <c r="EC785" s="43"/>
      <c r="ED785" s="43"/>
      <c r="EE785" s="43"/>
      <c r="EF785" s="43"/>
      <c r="EG785" s="43"/>
      <c r="EH785" s="43"/>
      <c r="EI785" s="43"/>
      <c r="EJ785" s="43"/>
      <c r="EK785" s="43"/>
      <c r="EL785" s="43"/>
    </row>
    <row r="786" spans="88:142" s="1" customFormat="1" x14ac:dyDescent="0.3">
      <c r="CJ786" s="13"/>
      <c r="CK786" s="43"/>
      <c r="CL786" s="43"/>
      <c r="CM786" s="43"/>
      <c r="CN786" s="43"/>
      <c r="CO786" s="43"/>
      <c r="CP786" s="43"/>
      <c r="CQ786" s="43"/>
      <c r="CR786" s="43"/>
      <c r="CS786" s="43"/>
      <c r="CT786" s="43"/>
      <c r="CU786" s="43"/>
      <c r="CV786" s="43"/>
      <c r="CW786" s="43"/>
      <c r="CX786" s="45"/>
      <c r="CY786" s="43"/>
      <c r="CZ786" s="43"/>
      <c r="DA786" s="43"/>
      <c r="DB786" s="43"/>
      <c r="DC786" s="43"/>
      <c r="DD786" s="43"/>
      <c r="DE786" s="43"/>
      <c r="DF786" s="43"/>
      <c r="DG786" s="43"/>
      <c r="DH786" s="43"/>
      <c r="DI786" s="43"/>
      <c r="DJ786" s="43"/>
      <c r="DK786" s="43"/>
      <c r="DL786" s="43"/>
      <c r="DM786" s="43"/>
      <c r="DN786" s="43"/>
      <c r="DO786" s="43"/>
      <c r="DP786" s="43"/>
      <c r="DQ786" s="43"/>
      <c r="DR786" s="43"/>
      <c r="DS786" s="43"/>
      <c r="DT786" s="43"/>
      <c r="DU786" s="43"/>
      <c r="DV786" s="43"/>
      <c r="DW786" s="43"/>
      <c r="DX786" s="43"/>
      <c r="DY786" s="43"/>
      <c r="DZ786" s="43"/>
      <c r="EA786" s="43"/>
      <c r="EB786" s="43"/>
      <c r="EC786" s="43"/>
      <c r="ED786" s="43"/>
      <c r="EE786" s="43"/>
      <c r="EF786" s="43"/>
      <c r="EG786" s="43"/>
      <c r="EH786" s="43"/>
      <c r="EI786" s="43"/>
      <c r="EJ786" s="43"/>
      <c r="EK786" s="43"/>
      <c r="EL786" s="43"/>
    </row>
    <row r="787" spans="88:142" s="1" customFormat="1" x14ac:dyDescent="0.3">
      <c r="CJ787" s="13"/>
      <c r="CK787" s="43"/>
      <c r="CL787" s="43"/>
      <c r="CM787" s="43"/>
      <c r="CN787" s="43"/>
      <c r="CO787" s="43"/>
      <c r="CP787" s="43"/>
      <c r="CQ787" s="43"/>
      <c r="CR787" s="43"/>
      <c r="CS787" s="43"/>
      <c r="CT787" s="43"/>
      <c r="CU787" s="43"/>
      <c r="CV787" s="43"/>
      <c r="CW787" s="43"/>
      <c r="CX787" s="45"/>
      <c r="CY787" s="43"/>
      <c r="CZ787" s="43"/>
      <c r="DA787" s="43"/>
      <c r="DB787" s="43"/>
      <c r="DC787" s="43"/>
      <c r="DD787" s="43"/>
      <c r="DE787" s="43"/>
      <c r="DF787" s="43"/>
      <c r="DG787" s="43"/>
      <c r="DH787" s="43"/>
      <c r="DI787" s="43"/>
      <c r="DJ787" s="43"/>
      <c r="DK787" s="43"/>
      <c r="DL787" s="43"/>
      <c r="DM787" s="43"/>
      <c r="DN787" s="43"/>
      <c r="DO787" s="43"/>
      <c r="DP787" s="43"/>
      <c r="DQ787" s="43"/>
      <c r="DR787" s="43"/>
      <c r="DS787" s="43"/>
      <c r="DT787" s="43"/>
      <c r="DU787" s="43"/>
      <c r="DV787" s="43"/>
      <c r="DW787" s="43"/>
      <c r="DX787" s="43"/>
      <c r="DY787" s="43"/>
      <c r="DZ787" s="43"/>
      <c r="EA787" s="43"/>
      <c r="EB787" s="43"/>
      <c r="EC787" s="43"/>
      <c r="ED787" s="43"/>
      <c r="EE787" s="43"/>
      <c r="EF787" s="43"/>
      <c r="EG787" s="43"/>
      <c r="EH787" s="43"/>
      <c r="EI787" s="43"/>
      <c r="EJ787" s="43"/>
      <c r="EK787" s="43"/>
      <c r="EL787" s="43"/>
    </row>
    <row r="788" spans="88:142" s="1" customFormat="1" x14ac:dyDescent="0.3">
      <c r="CJ788" s="13"/>
      <c r="CK788" s="43"/>
      <c r="CL788" s="43"/>
      <c r="CM788" s="43"/>
      <c r="CN788" s="43"/>
      <c r="CO788" s="43"/>
      <c r="CP788" s="43"/>
      <c r="CQ788" s="43"/>
      <c r="CR788" s="43"/>
      <c r="CS788" s="43"/>
      <c r="CT788" s="43"/>
      <c r="CU788" s="43"/>
      <c r="CV788" s="43"/>
      <c r="CW788" s="43"/>
      <c r="CX788" s="45"/>
      <c r="CY788" s="43"/>
      <c r="CZ788" s="43"/>
      <c r="DA788" s="43"/>
      <c r="DB788" s="43"/>
      <c r="DC788" s="43"/>
      <c r="DD788" s="43"/>
      <c r="DE788" s="43"/>
      <c r="DF788" s="43"/>
      <c r="DG788" s="43"/>
      <c r="DH788" s="43"/>
      <c r="DI788" s="43"/>
      <c r="DJ788" s="43"/>
      <c r="DK788" s="43"/>
      <c r="DL788" s="43"/>
      <c r="DM788" s="43"/>
      <c r="DN788" s="43"/>
      <c r="DO788" s="43"/>
      <c r="DP788" s="43"/>
      <c r="DQ788" s="43"/>
      <c r="DR788" s="43"/>
      <c r="DS788" s="43"/>
      <c r="DT788" s="43"/>
      <c r="DU788" s="43"/>
      <c r="DV788" s="43"/>
      <c r="DW788" s="43"/>
      <c r="DX788" s="43"/>
      <c r="DY788" s="43"/>
      <c r="DZ788" s="43"/>
      <c r="EA788" s="43"/>
      <c r="EB788" s="43"/>
      <c r="EC788" s="43"/>
      <c r="ED788" s="43"/>
      <c r="EE788" s="43"/>
      <c r="EF788" s="43"/>
      <c r="EG788" s="43"/>
      <c r="EH788" s="43"/>
      <c r="EI788" s="43"/>
      <c r="EJ788" s="43"/>
      <c r="EK788" s="43"/>
      <c r="EL788" s="43"/>
    </row>
    <row r="789" spans="88:142" s="1" customFormat="1" x14ac:dyDescent="0.3">
      <c r="CJ789" s="13"/>
      <c r="CK789" s="43"/>
      <c r="CL789" s="43"/>
      <c r="CM789" s="43"/>
      <c r="CN789" s="43"/>
      <c r="CO789" s="43"/>
      <c r="CP789" s="43"/>
      <c r="CQ789" s="43"/>
      <c r="CR789" s="43"/>
      <c r="CS789" s="43"/>
      <c r="CT789" s="43"/>
      <c r="CU789" s="43"/>
      <c r="CV789" s="43"/>
      <c r="CW789" s="43"/>
      <c r="CX789" s="45"/>
      <c r="CY789" s="43"/>
      <c r="CZ789" s="43"/>
      <c r="DA789" s="43"/>
      <c r="DB789" s="43"/>
      <c r="DC789" s="43"/>
      <c r="DD789" s="43"/>
      <c r="DE789" s="43"/>
      <c r="DF789" s="43"/>
      <c r="DG789" s="43"/>
      <c r="DH789" s="43"/>
      <c r="DI789" s="43"/>
      <c r="DJ789" s="43"/>
      <c r="DK789" s="43"/>
      <c r="DL789" s="43"/>
      <c r="DM789" s="43"/>
      <c r="DN789" s="43"/>
      <c r="DO789" s="43"/>
      <c r="DP789" s="43"/>
      <c r="DQ789" s="43"/>
      <c r="DR789" s="43"/>
      <c r="DS789" s="43"/>
      <c r="DT789" s="43"/>
      <c r="DU789" s="43"/>
      <c r="DV789" s="43"/>
      <c r="DW789" s="43"/>
      <c r="DX789" s="43"/>
      <c r="DY789" s="43"/>
      <c r="DZ789" s="43"/>
      <c r="EA789" s="43"/>
      <c r="EB789" s="43"/>
      <c r="EC789" s="43"/>
      <c r="ED789" s="43"/>
      <c r="EE789" s="43"/>
      <c r="EF789" s="43"/>
      <c r="EG789" s="43"/>
      <c r="EH789" s="43"/>
      <c r="EI789" s="43"/>
      <c r="EJ789" s="43"/>
      <c r="EK789" s="43"/>
      <c r="EL789" s="43"/>
    </row>
    <row r="790" spans="88:142" s="1" customFormat="1" x14ac:dyDescent="0.3">
      <c r="CJ790" s="13"/>
      <c r="CK790" s="43"/>
      <c r="CL790" s="43"/>
      <c r="CM790" s="43"/>
      <c r="CN790" s="43"/>
      <c r="CO790" s="43"/>
      <c r="CP790" s="43"/>
      <c r="CQ790" s="43"/>
      <c r="CR790" s="43"/>
      <c r="CS790" s="43"/>
      <c r="CT790" s="43"/>
      <c r="CU790" s="43"/>
      <c r="CV790" s="43"/>
      <c r="CW790" s="43"/>
      <c r="CX790" s="45"/>
      <c r="CY790" s="43"/>
      <c r="CZ790" s="43"/>
      <c r="DA790" s="43"/>
      <c r="DB790" s="43"/>
      <c r="DC790" s="43"/>
      <c r="DD790" s="43"/>
      <c r="DE790" s="43"/>
      <c r="DF790" s="43"/>
      <c r="DG790" s="43"/>
      <c r="DH790" s="43"/>
      <c r="DI790" s="43"/>
      <c r="DJ790" s="43"/>
      <c r="DK790" s="43"/>
      <c r="DL790" s="43"/>
      <c r="DM790" s="43"/>
      <c r="DN790" s="43"/>
      <c r="DO790" s="43"/>
      <c r="DP790" s="43"/>
      <c r="DQ790" s="43"/>
      <c r="DR790" s="43"/>
      <c r="DS790" s="43"/>
      <c r="DT790" s="43"/>
      <c r="DU790" s="43"/>
      <c r="DV790" s="43"/>
      <c r="DW790" s="43"/>
      <c r="DX790" s="43"/>
      <c r="DY790" s="43"/>
      <c r="DZ790" s="43"/>
      <c r="EA790" s="43"/>
      <c r="EB790" s="43"/>
      <c r="EC790" s="43"/>
      <c r="ED790" s="43"/>
      <c r="EE790" s="43"/>
      <c r="EF790" s="43"/>
      <c r="EG790" s="43"/>
      <c r="EH790" s="43"/>
      <c r="EI790" s="43"/>
      <c r="EJ790" s="43"/>
      <c r="EK790" s="43"/>
      <c r="EL790" s="43"/>
    </row>
    <row r="791" spans="88:142" s="1" customFormat="1" x14ac:dyDescent="0.3">
      <c r="CJ791" s="13"/>
      <c r="CK791" s="43"/>
      <c r="CL791" s="43"/>
      <c r="CM791" s="43"/>
      <c r="CN791" s="43"/>
      <c r="CO791" s="43"/>
      <c r="CP791" s="43"/>
      <c r="CQ791" s="43"/>
      <c r="CR791" s="43"/>
      <c r="CS791" s="43"/>
      <c r="CT791" s="43"/>
      <c r="CU791" s="43"/>
      <c r="CV791" s="43"/>
      <c r="CW791" s="43"/>
      <c r="CX791" s="45"/>
      <c r="CY791" s="43"/>
      <c r="CZ791" s="43"/>
      <c r="DA791" s="43"/>
      <c r="DB791" s="43"/>
      <c r="DC791" s="43"/>
      <c r="DD791" s="43"/>
      <c r="DE791" s="43"/>
      <c r="DF791" s="43"/>
      <c r="DG791" s="43"/>
      <c r="DH791" s="43"/>
      <c r="DI791" s="43"/>
      <c r="DJ791" s="43"/>
      <c r="DK791" s="43"/>
      <c r="DL791" s="43"/>
      <c r="DM791" s="43"/>
      <c r="DN791" s="43"/>
      <c r="DO791" s="43"/>
      <c r="DP791" s="43"/>
      <c r="DQ791" s="43"/>
      <c r="DR791" s="43"/>
      <c r="DS791" s="43"/>
      <c r="DT791" s="43"/>
      <c r="DU791" s="43"/>
      <c r="DV791" s="43"/>
      <c r="DW791" s="43"/>
      <c r="DX791" s="43"/>
      <c r="DY791" s="43"/>
      <c r="DZ791" s="43"/>
      <c r="EA791" s="43"/>
      <c r="EB791" s="43"/>
      <c r="EC791" s="43"/>
      <c r="ED791" s="43"/>
      <c r="EE791" s="43"/>
      <c r="EF791" s="43"/>
      <c r="EG791" s="43"/>
      <c r="EH791" s="43"/>
      <c r="EI791" s="43"/>
      <c r="EJ791" s="43"/>
      <c r="EK791" s="43"/>
      <c r="EL791" s="43"/>
    </row>
    <row r="792" spans="88:142" s="1" customFormat="1" x14ac:dyDescent="0.3">
      <c r="CJ792" s="13"/>
      <c r="CK792" s="43"/>
      <c r="CL792" s="43"/>
      <c r="CM792" s="43"/>
      <c r="CN792" s="43"/>
      <c r="CO792" s="43"/>
      <c r="CP792" s="43"/>
      <c r="CQ792" s="43"/>
      <c r="CR792" s="43"/>
      <c r="CS792" s="43"/>
      <c r="CT792" s="43"/>
      <c r="CU792" s="43"/>
      <c r="CV792" s="43"/>
      <c r="CW792" s="43"/>
      <c r="CX792" s="45"/>
      <c r="CY792" s="43"/>
      <c r="CZ792" s="43"/>
      <c r="DA792" s="43"/>
      <c r="DB792" s="43"/>
      <c r="DC792" s="43"/>
      <c r="DD792" s="43"/>
      <c r="DE792" s="43"/>
      <c r="DF792" s="43"/>
      <c r="DG792" s="43"/>
      <c r="DH792" s="43"/>
      <c r="DI792" s="43"/>
      <c r="DJ792" s="43"/>
      <c r="DK792" s="43"/>
      <c r="DL792" s="43"/>
      <c r="DM792" s="43"/>
      <c r="DN792" s="43"/>
      <c r="DO792" s="43"/>
      <c r="DP792" s="43"/>
      <c r="DQ792" s="43"/>
      <c r="DR792" s="43"/>
      <c r="DS792" s="43"/>
      <c r="DT792" s="43"/>
      <c r="DU792" s="43"/>
      <c r="DV792" s="43"/>
      <c r="DW792" s="43"/>
      <c r="DX792" s="43"/>
      <c r="DY792" s="43"/>
      <c r="DZ792" s="43"/>
      <c r="EA792" s="43"/>
      <c r="EB792" s="43"/>
      <c r="EC792" s="43"/>
      <c r="ED792" s="43"/>
      <c r="EE792" s="43"/>
      <c r="EF792" s="43"/>
      <c r="EG792" s="43"/>
      <c r="EH792" s="43"/>
      <c r="EI792" s="43"/>
      <c r="EJ792" s="43"/>
      <c r="EK792" s="43"/>
      <c r="EL792" s="43"/>
    </row>
    <row r="793" spans="88:142" s="1" customFormat="1" x14ac:dyDescent="0.3">
      <c r="CJ793" s="13"/>
      <c r="CK793" s="43"/>
      <c r="CL793" s="43"/>
      <c r="CM793" s="43"/>
      <c r="CN793" s="43"/>
      <c r="CO793" s="43"/>
      <c r="CP793" s="43"/>
      <c r="CQ793" s="43"/>
      <c r="CR793" s="43"/>
      <c r="CS793" s="43"/>
      <c r="CT793" s="43"/>
      <c r="CU793" s="43"/>
      <c r="CV793" s="43"/>
      <c r="CW793" s="43"/>
      <c r="CX793" s="45"/>
      <c r="CY793" s="43"/>
      <c r="CZ793" s="43"/>
      <c r="DA793" s="43"/>
      <c r="DB793" s="43"/>
      <c r="DC793" s="43"/>
      <c r="DD793" s="43"/>
      <c r="DE793" s="43"/>
      <c r="DF793" s="43"/>
      <c r="DG793" s="43"/>
      <c r="DH793" s="43"/>
      <c r="DI793" s="43"/>
      <c r="DJ793" s="43"/>
      <c r="DK793" s="43"/>
      <c r="DL793" s="43"/>
      <c r="DM793" s="43"/>
      <c r="DN793" s="43"/>
      <c r="DO793" s="43"/>
      <c r="DP793" s="43"/>
      <c r="DQ793" s="43"/>
      <c r="DR793" s="43"/>
      <c r="DS793" s="43"/>
      <c r="DT793" s="43"/>
      <c r="DU793" s="43"/>
      <c r="DV793" s="43"/>
      <c r="DW793" s="43"/>
      <c r="DX793" s="43"/>
      <c r="DY793" s="43"/>
      <c r="DZ793" s="43"/>
      <c r="EA793" s="43"/>
      <c r="EB793" s="43"/>
      <c r="EC793" s="43"/>
      <c r="ED793" s="43"/>
      <c r="EE793" s="43"/>
      <c r="EF793" s="43"/>
      <c r="EG793" s="43"/>
      <c r="EH793" s="43"/>
      <c r="EI793" s="43"/>
      <c r="EJ793" s="43"/>
      <c r="EK793" s="43"/>
      <c r="EL793" s="43"/>
    </row>
    <row r="794" spans="88:142" s="1" customFormat="1" x14ac:dyDescent="0.3">
      <c r="CJ794" s="13"/>
      <c r="CK794" s="43"/>
      <c r="CL794" s="43"/>
      <c r="CM794" s="43"/>
      <c r="CN794" s="43"/>
      <c r="CO794" s="43"/>
      <c r="CP794" s="43"/>
      <c r="CQ794" s="43"/>
      <c r="CR794" s="43"/>
      <c r="CS794" s="43"/>
      <c r="CT794" s="43"/>
      <c r="CU794" s="43"/>
      <c r="CV794" s="43"/>
      <c r="CW794" s="43"/>
      <c r="CX794" s="45"/>
      <c r="CY794" s="43"/>
      <c r="CZ794" s="43"/>
      <c r="DA794" s="43"/>
      <c r="DB794" s="43"/>
      <c r="DC794" s="43"/>
      <c r="DD794" s="43"/>
      <c r="DE794" s="43"/>
      <c r="DF794" s="43"/>
      <c r="DG794" s="43"/>
      <c r="DH794" s="43"/>
      <c r="DI794" s="43"/>
      <c r="DJ794" s="43"/>
      <c r="DK794" s="43"/>
      <c r="DL794" s="43"/>
      <c r="DM794" s="43"/>
      <c r="DN794" s="43"/>
      <c r="DO794" s="43"/>
      <c r="DP794" s="43"/>
      <c r="DQ794" s="43"/>
      <c r="DR794" s="43"/>
      <c r="DS794" s="43"/>
      <c r="DT794" s="43"/>
      <c r="DU794" s="43"/>
      <c r="DV794" s="43"/>
      <c r="DW794" s="43"/>
      <c r="DX794" s="43"/>
      <c r="DY794" s="43"/>
      <c r="DZ794" s="43"/>
      <c r="EA794" s="43"/>
      <c r="EB794" s="43"/>
      <c r="EC794" s="43"/>
      <c r="ED794" s="43"/>
      <c r="EE794" s="43"/>
      <c r="EF794" s="43"/>
      <c r="EG794" s="43"/>
      <c r="EH794" s="43"/>
      <c r="EI794" s="43"/>
      <c r="EJ794" s="43"/>
      <c r="EK794" s="43"/>
      <c r="EL794" s="43"/>
    </row>
    <row r="795" spans="88:142" s="1" customFormat="1" x14ac:dyDescent="0.3">
      <c r="CJ795" s="13"/>
      <c r="CK795" s="43"/>
      <c r="CL795" s="43"/>
      <c r="CM795" s="43"/>
      <c r="CN795" s="43"/>
      <c r="CO795" s="43"/>
      <c r="CP795" s="43"/>
      <c r="CQ795" s="43"/>
      <c r="CR795" s="43"/>
      <c r="CS795" s="43"/>
      <c r="CT795" s="43"/>
      <c r="CU795" s="43"/>
      <c r="CV795" s="43"/>
      <c r="CW795" s="43"/>
      <c r="CX795" s="45"/>
      <c r="CY795" s="43"/>
      <c r="CZ795" s="43"/>
      <c r="DA795" s="43"/>
      <c r="DB795" s="43"/>
      <c r="DC795" s="43"/>
      <c r="DD795" s="43"/>
      <c r="DE795" s="43"/>
      <c r="DF795" s="43"/>
      <c r="DG795" s="43"/>
      <c r="DH795" s="43"/>
      <c r="DI795" s="43"/>
      <c r="DJ795" s="43"/>
      <c r="DK795" s="43"/>
      <c r="DL795" s="43"/>
      <c r="DM795" s="43"/>
      <c r="DN795" s="43"/>
      <c r="DO795" s="43"/>
      <c r="DP795" s="43"/>
      <c r="DQ795" s="43"/>
      <c r="DR795" s="43"/>
      <c r="DS795" s="43"/>
      <c r="DT795" s="43"/>
      <c r="DU795" s="43"/>
      <c r="DV795" s="43"/>
      <c r="DW795" s="43"/>
      <c r="DX795" s="43"/>
      <c r="DY795" s="43"/>
      <c r="DZ795" s="43"/>
      <c r="EA795" s="43"/>
      <c r="EB795" s="43"/>
      <c r="EC795" s="43"/>
      <c r="ED795" s="43"/>
      <c r="EE795" s="43"/>
      <c r="EF795" s="43"/>
      <c r="EG795" s="43"/>
      <c r="EH795" s="43"/>
      <c r="EI795" s="43"/>
      <c r="EJ795" s="43"/>
      <c r="EK795" s="43"/>
      <c r="EL795" s="43"/>
    </row>
    <row r="796" spans="88:142" s="1" customFormat="1" x14ac:dyDescent="0.3">
      <c r="CJ796" s="1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5"/>
      <c r="CY796" s="43"/>
      <c r="CZ796" s="43"/>
      <c r="DA796" s="43"/>
      <c r="DB796" s="43"/>
      <c r="DC796" s="43"/>
      <c r="DD796" s="43"/>
      <c r="DE796" s="43"/>
      <c r="DF796" s="43"/>
      <c r="DG796" s="43"/>
      <c r="DH796" s="43"/>
      <c r="DI796" s="43"/>
      <c r="DJ796" s="43"/>
      <c r="DK796" s="43"/>
      <c r="DL796" s="43"/>
      <c r="DM796" s="43"/>
      <c r="DN796" s="43"/>
      <c r="DO796" s="43"/>
      <c r="DP796" s="43"/>
      <c r="DQ796" s="43"/>
      <c r="DR796" s="43"/>
      <c r="DS796" s="43"/>
      <c r="DT796" s="43"/>
      <c r="DU796" s="43"/>
      <c r="DV796" s="43"/>
      <c r="DW796" s="43"/>
      <c r="DX796" s="43"/>
      <c r="DY796" s="43"/>
      <c r="DZ796" s="43"/>
      <c r="EA796" s="43"/>
      <c r="EB796" s="43"/>
      <c r="EC796" s="43"/>
      <c r="ED796" s="43"/>
      <c r="EE796" s="43"/>
      <c r="EF796" s="43"/>
      <c r="EG796" s="43"/>
      <c r="EH796" s="43"/>
      <c r="EI796" s="43"/>
      <c r="EJ796" s="43"/>
      <c r="EK796" s="43"/>
      <c r="EL796" s="43"/>
    </row>
    <row r="797" spans="88:142" s="1" customFormat="1" x14ac:dyDescent="0.3">
      <c r="CJ797" s="13"/>
      <c r="CK797" s="43"/>
      <c r="CL797" s="43"/>
      <c r="CM797" s="43"/>
      <c r="CN797" s="43"/>
      <c r="CO797" s="43"/>
      <c r="CP797" s="43"/>
      <c r="CQ797" s="43"/>
      <c r="CR797" s="43"/>
      <c r="CS797" s="43"/>
      <c r="CT797" s="43"/>
      <c r="CU797" s="43"/>
      <c r="CV797" s="43"/>
      <c r="CW797" s="43"/>
      <c r="CX797" s="45"/>
      <c r="CY797" s="43"/>
      <c r="CZ797" s="43"/>
      <c r="DA797" s="43"/>
      <c r="DB797" s="43"/>
      <c r="DC797" s="43"/>
      <c r="DD797" s="43"/>
      <c r="DE797" s="43"/>
      <c r="DF797" s="43"/>
      <c r="DG797" s="43"/>
      <c r="DH797" s="43"/>
      <c r="DI797" s="43"/>
      <c r="DJ797" s="43"/>
      <c r="DK797" s="43"/>
      <c r="DL797" s="43"/>
      <c r="DM797" s="43"/>
      <c r="DN797" s="43"/>
      <c r="DO797" s="43"/>
      <c r="DP797" s="43"/>
      <c r="DQ797" s="43"/>
      <c r="DR797" s="43"/>
      <c r="DS797" s="43"/>
      <c r="DT797" s="43"/>
      <c r="DU797" s="43"/>
      <c r="DV797" s="43"/>
      <c r="DW797" s="43"/>
      <c r="DX797" s="43"/>
      <c r="DY797" s="43"/>
      <c r="DZ797" s="43"/>
      <c r="EA797" s="43"/>
      <c r="EB797" s="43"/>
      <c r="EC797" s="43"/>
      <c r="ED797" s="43"/>
      <c r="EE797" s="43"/>
      <c r="EF797" s="43"/>
      <c r="EG797" s="43"/>
      <c r="EH797" s="43"/>
      <c r="EI797" s="43"/>
      <c r="EJ797" s="43"/>
      <c r="EK797" s="43"/>
      <c r="EL797" s="43"/>
    </row>
    <row r="798" spans="88:142" s="1" customFormat="1" x14ac:dyDescent="0.3">
      <c r="CJ798" s="13"/>
      <c r="CK798" s="43"/>
      <c r="CL798" s="43"/>
      <c r="CM798" s="43"/>
      <c r="CN798" s="43"/>
      <c r="CO798" s="43"/>
      <c r="CP798" s="43"/>
      <c r="CQ798" s="43"/>
      <c r="CR798" s="43"/>
      <c r="CS798" s="43"/>
      <c r="CT798" s="43"/>
      <c r="CU798" s="43"/>
      <c r="CV798" s="43"/>
      <c r="CW798" s="43"/>
      <c r="CX798" s="45"/>
      <c r="CY798" s="43"/>
      <c r="CZ798" s="43"/>
      <c r="DA798" s="43"/>
      <c r="DB798" s="43"/>
      <c r="DC798" s="43"/>
      <c r="DD798" s="43"/>
      <c r="DE798" s="43"/>
      <c r="DF798" s="43"/>
      <c r="DG798" s="43"/>
      <c r="DH798" s="43"/>
      <c r="DI798" s="43"/>
      <c r="DJ798" s="43"/>
      <c r="DK798" s="43"/>
      <c r="DL798" s="43"/>
      <c r="DM798" s="43"/>
      <c r="DN798" s="43"/>
      <c r="DO798" s="43"/>
      <c r="DP798" s="43"/>
      <c r="DQ798" s="43"/>
      <c r="DR798" s="43"/>
      <c r="DS798" s="43"/>
      <c r="DT798" s="43"/>
      <c r="DU798" s="43"/>
      <c r="DV798" s="43"/>
      <c r="DW798" s="43"/>
      <c r="DX798" s="43"/>
      <c r="DY798" s="43"/>
      <c r="DZ798" s="43"/>
      <c r="EA798" s="43"/>
      <c r="EB798" s="43"/>
      <c r="EC798" s="43"/>
      <c r="ED798" s="43"/>
      <c r="EE798" s="43"/>
      <c r="EF798" s="43"/>
      <c r="EG798" s="43"/>
      <c r="EH798" s="43"/>
      <c r="EI798" s="43"/>
      <c r="EJ798" s="43"/>
      <c r="EK798" s="43"/>
      <c r="EL798" s="43"/>
    </row>
    <row r="799" spans="88:142" s="1" customFormat="1" x14ac:dyDescent="0.3">
      <c r="CJ799" s="13"/>
      <c r="CK799" s="43"/>
      <c r="CL799" s="43"/>
      <c r="CM799" s="43"/>
      <c r="CN799" s="43"/>
      <c r="CO799" s="43"/>
      <c r="CP799" s="43"/>
      <c r="CQ799" s="43"/>
      <c r="CR799" s="43"/>
      <c r="CS799" s="43"/>
      <c r="CT799" s="43"/>
      <c r="CU799" s="43"/>
      <c r="CV799" s="43"/>
      <c r="CW799" s="43"/>
      <c r="CX799" s="45"/>
      <c r="CY799" s="43"/>
      <c r="CZ799" s="43"/>
      <c r="DA799" s="43"/>
      <c r="DB799" s="43"/>
      <c r="DC799" s="43"/>
      <c r="DD799" s="43"/>
      <c r="DE799" s="43"/>
      <c r="DF799" s="43"/>
      <c r="DG799" s="43"/>
      <c r="DH799" s="43"/>
      <c r="DI799" s="43"/>
      <c r="DJ799" s="43"/>
      <c r="DK799" s="43"/>
      <c r="DL799" s="43"/>
      <c r="DM799" s="43"/>
      <c r="DN799" s="43"/>
      <c r="DO799" s="43"/>
      <c r="DP799" s="43"/>
      <c r="DQ799" s="43"/>
      <c r="DR799" s="43"/>
      <c r="DS799" s="43"/>
      <c r="DT799" s="43"/>
      <c r="DU799" s="43"/>
      <c r="DV799" s="43"/>
      <c r="DW799" s="43"/>
      <c r="DX799" s="43"/>
      <c r="DY799" s="43"/>
      <c r="DZ799" s="43"/>
      <c r="EA799" s="43"/>
      <c r="EB799" s="43"/>
      <c r="EC799" s="43"/>
      <c r="ED799" s="43"/>
      <c r="EE799" s="43"/>
      <c r="EF799" s="43"/>
      <c r="EG799" s="43"/>
      <c r="EH799" s="43"/>
      <c r="EI799" s="43"/>
      <c r="EJ799" s="43"/>
      <c r="EK799" s="43"/>
      <c r="EL799" s="43"/>
    </row>
    <row r="800" spans="88:142" s="1" customFormat="1" x14ac:dyDescent="0.3">
      <c r="CJ800" s="13"/>
      <c r="CK800" s="43"/>
      <c r="CL800" s="43"/>
      <c r="CM800" s="43"/>
      <c r="CN800" s="43"/>
      <c r="CO800" s="43"/>
      <c r="CP800" s="43"/>
      <c r="CQ800" s="43"/>
      <c r="CR800" s="43"/>
      <c r="CS800" s="43"/>
      <c r="CT800" s="43"/>
      <c r="CU800" s="43"/>
      <c r="CV800" s="43"/>
      <c r="CW800" s="43"/>
      <c r="CX800" s="45"/>
      <c r="CY800" s="43"/>
      <c r="CZ800" s="43"/>
      <c r="DA800" s="43"/>
      <c r="DB800" s="43"/>
      <c r="DC800" s="43"/>
      <c r="DD800" s="43"/>
      <c r="DE800" s="43"/>
      <c r="DF800" s="43"/>
      <c r="DG800" s="43"/>
      <c r="DH800" s="43"/>
      <c r="DI800" s="43"/>
      <c r="DJ800" s="43"/>
      <c r="DK800" s="43"/>
      <c r="DL800" s="43"/>
      <c r="DM800" s="43"/>
      <c r="DN800" s="43"/>
      <c r="DO800" s="43"/>
      <c r="DP800" s="43"/>
      <c r="DQ800" s="43"/>
      <c r="DR800" s="43"/>
      <c r="DS800" s="43"/>
      <c r="DT800" s="43"/>
      <c r="DU800" s="43"/>
      <c r="DV800" s="43"/>
      <c r="DW800" s="43"/>
      <c r="DX800" s="43"/>
      <c r="DY800" s="43"/>
      <c r="DZ800" s="43"/>
      <c r="EA800" s="43"/>
      <c r="EB800" s="43"/>
      <c r="EC800" s="43"/>
      <c r="ED800" s="43"/>
      <c r="EE800" s="43"/>
      <c r="EF800" s="43"/>
      <c r="EG800" s="43"/>
      <c r="EH800" s="43"/>
      <c r="EI800" s="43"/>
      <c r="EJ800" s="43"/>
      <c r="EK800" s="43"/>
      <c r="EL800" s="43"/>
    </row>
    <row r="801" spans="88:142" s="1" customFormat="1" x14ac:dyDescent="0.3">
      <c r="CJ801" s="13"/>
      <c r="CK801" s="43"/>
      <c r="CL801" s="43"/>
      <c r="CM801" s="43"/>
      <c r="CN801" s="43"/>
      <c r="CO801" s="43"/>
      <c r="CP801" s="43"/>
      <c r="CQ801" s="43"/>
      <c r="CR801" s="43"/>
      <c r="CS801" s="43"/>
      <c r="CT801" s="43"/>
      <c r="CU801" s="43"/>
      <c r="CV801" s="43"/>
      <c r="CW801" s="43"/>
      <c r="CX801" s="45"/>
      <c r="CY801" s="43"/>
      <c r="CZ801" s="43"/>
      <c r="DA801" s="43"/>
      <c r="DB801" s="43"/>
      <c r="DC801" s="43"/>
      <c r="DD801" s="43"/>
      <c r="DE801" s="43"/>
      <c r="DF801" s="43"/>
      <c r="DG801" s="43"/>
      <c r="DH801" s="43"/>
      <c r="DI801" s="43"/>
      <c r="DJ801" s="43"/>
      <c r="DK801" s="43"/>
      <c r="DL801" s="43"/>
      <c r="DM801" s="43"/>
      <c r="DN801" s="43"/>
      <c r="DO801" s="43"/>
      <c r="DP801" s="43"/>
      <c r="DQ801" s="43"/>
      <c r="DR801" s="43"/>
      <c r="DS801" s="43"/>
      <c r="DT801" s="43"/>
      <c r="DU801" s="43"/>
      <c r="DV801" s="43"/>
      <c r="DW801" s="43"/>
      <c r="DX801" s="43"/>
      <c r="DY801" s="43"/>
      <c r="DZ801" s="43"/>
      <c r="EA801" s="43"/>
      <c r="EB801" s="43"/>
      <c r="EC801" s="43"/>
      <c r="ED801" s="43"/>
      <c r="EE801" s="43"/>
      <c r="EF801" s="43"/>
      <c r="EG801" s="43"/>
      <c r="EH801" s="43"/>
      <c r="EI801" s="43"/>
      <c r="EJ801" s="43"/>
      <c r="EK801" s="43"/>
      <c r="EL801" s="43"/>
    </row>
    <row r="802" spans="88:142" s="1" customFormat="1" x14ac:dyDescent="0.3">
      <c r="CJ802" s="13"/>
      <c r="CK802" s="43"/>
      <c r="CL802" s="43"/>
      <c r="CM802" s="43"/>
      <c r="CN802" s="43"/>
      <c r="CO802" s="43"/>
      <c r="CP802" s="43"/>
      <c r="CQ802" s="43"/>
      <c r="CR802" s="43"/>
      <c r="CS802" s="43"/>
      <c r="CT802" s="43"/>
      <c r="CU802" s="43"/>
      <c r="CV802" s="43"/>
      <c r="CW802" s="43"/>
      <c r="CX802" s="45"/>
      <c r="CY802" s="43"/>
      <c r="CZ802" s="43"/>
      <c r="DA802" s="43"/>
      <c r="DB802" s="43"/>
      <c r="DC802" s="43"/>
      <c r="DD802" s="43"/>
      <c r="DE802" s="43"/>
      <c r="DF802" s="43"/>
      <c r="DG802" s="43"/>
      <c r="DH802" s="43"/>
      <c r="DI802" s="43"/>
      <c r="DJ802" s="43"/>
      <c r="DK802" s="43"/>
      <c r="DL802" s="43"/>
      <c r="DM802" s="43"/>
      <c r="DN802" s="43"/>
      <c r="DO802" s="43"/>
      <c r="DP802" s="43"/>
      <c r="DQ802" s="43"/>
      <c r="DR802" s="43"/>
      <c r="DS802" s="43"/>
      <c r="DT802" s="43"/>
      <c r="DU802" s="43"/>
      <c r="DV802" s="43"/>
      <c r="DW802" s="43"/>
      <c r="DX802" s="43"/>
      <c r="DY802" s="43"/>
      <c r="DZ802" s="43"/>
      <c r="EA802" s="43"/>
      <c r="EB802" s="43"/>
      <c r="EC802" s="43"/>
      <c r="ED802" s="43"/>
      <c r="EE802" s="43"/>
      <c r="EF802" s="43"/>
      <c r="EG802" s="43"/>
      <c r="EH802" s="43"/>
      <c r="EI802" s="43"/>
      <c r="EJ802" s="43"/>
      <c r="EK802" s="43"/>
      <c r="EL802" s="43"/>
    </row>
    <row r="803" spans="88:142" s="1" customFormat="1" x14ac:dyDescent="0.3">
      <c r="CJ803" s="13"/>
      <c r="CK803" s="43"/>
      <c r="CL803" s="43"/>
      <c r="CM803" s="43"/>
      <c r="CN803" s="43"/>
      <c r="CO803" s="43"/>
      <c r="CP803" s="43"/>
      <c r="CQ803" s="43"/>
      <c r="CR803" s="43"/>
      <c r="CS803" s="43"/>
      <c r="CT803" s="43"/>
      <c r="CU803" s="43"/>
      <c r="CV803" s="43"/>
      <c r="CW803" s="43"/>
      <c r="CX803" s="45"/>
      <c r="CY803" s="43"/>
      <c r="CZ803" s="43"/>
      <c r="DA803" s="43"/>
      <c r="DB803" s="43"/>
      <c r="DC803" s="43"/>
      <c r="DD803" s="43"/>
      <c r="DE803" s="43"/>
      <c r="DF803" s="43"/>
      <c r="DG803" s="43"/>
      <c r="DH803" s="43"/>
      <c r="DI803" s="43"/>
      <c r="DJ803" s="43"/>
      <c r="DK803" s="43"/>
      <c r="DL803" s="43"/>
      <c r="DM803" s="43"/>
      <c r="DN803" s="43"/>
      <c r="DO803" s="43"/>
      <c r="DP803" s="43"/>
      <c r="DQ803" s="43"/>
      <c r="DR803" s="43"/>
      <c r="DS803" s="43"/>
      <c r="DT803" s="43"/>
      <c r="DU803" s="43"/>
      <c r="DV803" s="43"/>
      <c r="DW803" s="43"/>
      <c r="DX803" s="43"/>
      <c r="DY803" s="43"/>
      <c r="DZ803" s="43"/>
      <c r="EA803" s="43"/>
      <c r="EB803" s="43"/>
      <c r="EC803" s="43"/>
      <c r="ED803" s="43"/>
      <c r="EE803" s="43"/>
      <c r="EF803" s="43"/>
      <c r="EG803" s="43"/>
      <c r="EH803" s="43"/>
      <c r="EI803" s="43"/>
      <c r="EJ803" s="43"/>
      <c r="EK803" s="43"/>
      <c r="EL803" s="43"/>
    </row>
    <row r="804" spans="88:142" s="1" customFormat="1" x14ac:dyDescent="0.3">
      <c r="CJ804" s="13"/>
      <c r="CK804" s="43"/>
      <c r="CL804" s="43"/>
      <c r="CM804" s="43"/>
      <c r="CN804" s="43"/>
      <c r="CO804" s="43"/>
      <c r="CP804" s="43"/>
      <c r="CQ804" s="43"/>
      <c r="CR804" s="43"/>
      <c r="CS804" s="43"/>
      <c r="CT804" s="43"/>
      <c r="CU804" s="43"/>
      <c r="CV804" s="43"/>
      <c r="CW804" s="43"/>
      <c r="CX804" s="45"/>
      <c r="CY804" s="43"/>
      <c r="CZ804" s="43"/>
      <c r="DA804" s="43"/>
      <c r="DB804" s="43"/>
      <c r="DC804" s="43"/>
      <c r="DD804" s="43"/>
      <c r="DE804" s="43"/>
      <c r="DF804" s="43"/>
      <c r="DG804" s="43"/>
      <c r="DH804" s="43"/>
      <c r="DI804" s="43"/>
      <c r="DJ804" s="43"/>
      <c r="DK804" s="43"/>
      <c r="DL804" s="43"/>
      <c r="DM804" s="43"/>
      <c r="DN804" s="43"/>
      <c r="DO804" s="43"/>
      <c r="DP804" s="43"/>
      <c r="DQ804" s="43"/>
      <c r="DR804" s="43"/>
      <c r="DS804" s="43"/>
      <c r="DT804" s="43"/>
      <c r="DU804" s="43"/>
      <c r="DV804" s="43"/>
      <c r="DW804" s="43"/>
      <c r="DX804" s="43"/>
      <c r="DY804" s="43"/>
      <c r="DZ804" s="43"/>
      <c r="EA804" s="43"/>
      <c r="EB804" s="43"/>
      <c r="EC804" s="43"/>
      <c r="ED804" s="43"/>
      <c r="EE804" s="43"/>
      <c r="EF804" s="43"/>
      <c r="EG804" s="43"/>
      <c r="EH804" s="43"/>
      <c r="EI804" s="43"/>
      <c r="EJ804" s="43"/>
      <c r="EK804" s="43"/>
      <c r="EL804" s="43"/>
    </row>
    <row r="805" spans="88:142" s="1" customFormat="1" x14ac:dyDescent="0.3">
      <c r="CJ805" s="13"/>
      <c r="CK805" s="43"/>
      <c r="CL805" s="43"/>
      <c r="CM805" s="43"/>
      <c r="CN805" s="43"/>
      <c r="CO805" s="43"/>
      <c r="CP805" s="43"/>
      <c r="CQ805" s="43"/>
      <c r="CR805" s="43"/>
      <c r="CS805" s="43"/>
      <c r="CT805" s="43"/>
      <c r="CU805" s="43"/>
      <c r="CV805" s="43"/>
      <c r="CW805" s="43"/>
      <c r="CX805" s="45"/>
      <c r="CY805" s="43"/>
      <c r="CZ805" s="43"/>
      <c r="DA805" s="43"/>
      <c r="DB805" s="43"/>
      <c r="DC805" s="43"/>
      <c r="DD805" s="43"/>
      <c r="DE805" s="43"/>
      <c r="DF805" s="43"/>
      <c r="DG805" s="43"/>
      <c r="DH805" s="43"/>
      <c r="DI805" s="43"/>
      <c r="DJ805" s="43"/>
      <c r="DK805" s="43"/>
      <c r="DL805" s="43"/>
      <c r="DM805" s="43"/>
      <c r="DN805" s="43"/>
      <c r="DO805" s="43"/>
      <c r="DP805" s="43"/>
      <c r="DQ805" s="43"/>
      <c r="DR805" s="43"/>
      <c r="DS805" s="43"/>
      <c r="DT805" s="43"/>
      <c r="DU805" s="43"/>
      <c r="DV805" s="43"/>
      <c r="DW805" s="43"/>
      <c r="DX805" s="43"/>
      <c r="DY805" s="43"/>
      <c r="DZ805" s="43"/>
      <c r="EA805" s="43"/>
      <c r="EB805" s="43"/>
      <c r="EC805" s="43"/>
      <c r="ED805" s="43"/>
      <c r="EE805" s="43"/>
      <c r="EF805" s="43"/>
      <c r="EG805" s="43"/>
      <c r="EH805" s="43"/>
      <c r="EI805" s="43"/>
      <c r="EJ805" s="43"/>
      <c r="EK805" s="43"/>
      <c r="EL805" s="43"/>
    </row>
    <row r="806" spans="88:142" s="1" customFormat="1" x14ac:dyDescent="0.3">
      <c r="CJ806" s="13"/>
      <c r="CK806" s="43"/>
      <c r="CL806" s="43"/>
      <c r="CM806" s="43"/>
      <c r="CN806" s="43"/>
      <c r="CO806" s="43"/>
      <c r="CP806" s="43"/>
      <c r="CQ806" s="43"/>
      <c r="CR806" s="43"/>
      <c r="CS806" s="43"/>
      <c r="CT806" s="43"/>
      <c r="CU806" s="43"/>
      <c r="CV806" s="43"/>
      <c r="CW806" s="43"/>
      <c r="CX806" s="45"/>
      <c r="CY806" s="43"/>
      <c r="CZ806" s="43"/>
      <c r="DA806" s="43"/>
      <c r="DB806" s="43"/>
      <c r="DC806" s="43"/>
      <c r="DD806" s="43"/>
      <c r="DE806" s="43"/>
      <c r="DF806" s="43"/>
      <c r="DG806" s="43"/>
      <c r="DH806" s="43"/>
      <c r="DI806" s="43"/>
      <c r="DJ806" s="43"/>
      <c r="DK806" s="43"/>
      <c r="DL806" s="43"/>
      <c r="DM806" s="43"/>
      <c r="DN806" s="43"/>
      <c r="DO806" s="43"/>
      <c r="DP806" s="43"/>
      <c r="DQ806" s="43"/>
      <c r="DR806" s="43"/>
      <c r="DS806" s="43"/>
      <c r="DT806" s="43"/>
      <c r="DU806" s="43"/>
      <c r="DV806" s="43"/>
      <c r="DW806" s="43"/>
      <c r="DX806" s="43"/>
      <c r="DY806" s="43"/>
      <c r="DZ806" s="43"/>
      <c r="EA806" s="43"/>
      <c r="EB806" s="43"/>
      <c r="EC806" s="43"/>
      <c r="ED806" s="43"/>
      <c r="EE806" s="43"/>
      <c r="EF806" s="43"/>
      <c r="EG806" s="43"/>
      <c r="EH806" s="43"/>
      <c r="EI806" s="43"/>
      <c r="EJ806" s="43"/>
      <c r="EK806" s="43"/>
      <c r="EL806" s="43"/>
    </row>
    <row r="807" spans="88:142" s="1" customFormat="1" x14ac:dyDescent="0.3">
      <c r="CJ807" s="13"/>
      <c r="CK807" s="43"/>
      <c r="CL807" s="43"/>
      <c r="CM807" s="43"/>
      <c r="CN807" s="43"/>
      <c r="CO807" s="43"/>
      <c r="CP807" s="43"/>
      <c r="CQ807" s="43"/>
      <c r="CR807" s="43"/>
      <c r="CS807" s="43"/>
      <c r="CT807" s="43"/>
      <c r="CU807" s="43"/>
      <c r="CV807" s="43"/>
      <c r="CW807" s="43"/>
      <c r="CX807" s="45"/>
      <c r="CY807" s="43"/>
      <c r="CZ807" s="43"/>
      <c r="DA807" s="43"/>
      <c r="DB807" s="43"/>
      <c r="DC807" s="43"/>
      <c r="DD807" s="43"/>
      <c r="DE807" s="43"/>
      <c r="DF807" s="43"/>
      <c r="DG807" s="43"/>
      <c r="DH807" s="43"/>
      <c r="DI807" s="43"/>
      <c r="DJ807" s="43"/>
      <c r="DK807" s="43"/>
      <c r="DL807" s="43"/>
      <c r="DM807" s="43"/>
      <c r="DN807" s="43"/>
      <c r="DO807" s="43"/>
      <c r="DP807" s="43"/>
      <c r="DQ807" s="43"/>
      <c r="DR807" s="43"/>
      <c r="DS807" s="43"/>
      <c r="DT807" s="43"/>
      <c r="DU807" s="43"/>
      <c r="DV807" s="43"/>
      <c r="DW807" s="43"/>
      <c r="DX807" s="43"/>
      <c r="DY807" s="43"/>
      <c r="DZ807" s="43"/>
      <c r="EA807" s="43"/>
      <c r="EB807" s="43"/>
      <c r="EC807" s="43"/>
      <c r="ED807" s="43"/>
      <c r="EE807" s="43"/>
      <c r="EF807" s="43"/>
      <c r="EG807" s="43"/>
      <c r="EH807" s="43"/>
      <c r="EI807" s="43"/>
      <c r="EJ807" s="43"/>
      <c r="EK807" s="43"/>
      <c r="EL807" s="43"/>
    </row>
    <row r="808" spans="88:142" s="1" customFormat="1" x14ac:dyDescent="0.3">
      <c r="CJ808" s="13"/>
      <c r="CK808" s="43"/>
      <c r="CL808" s="43"/>
      <c r="CM808" s="43"/>
      <c r="CN808" s="43"/>
      <c r="CO808" s="43"/>
      <c r="CP808" s="43"/>
      <c r="CQ808" s="43"/>
      <c r="CR808" s="43"/>
      <c r="CS808" s="43"/>
      <c r="CT808" s="43"/>
      <c r="CU808" s="43"/>
      <c r="CV808" s="43"/>
      <c r="CW808" s="43"/>
      <c r="CX808" s="45"/>
      <c r="CY808" s="43"/>
      <c r="CZ808" s="43"/>
      <c r="DA808" s="43"/>
      <c r="DB808" s="43"/>
      <c r="DC808" s="43"/>
      <c r="DD808" s="43"/>
      <c r="DE808" s="43"/>
      <c r="DF808" s="43"/>
      <c r="DG808" s="43"/>
      <c r="DH808" s="43"/>
      <c r="DI808" s="43"/>
      <c r="DJ808" s="43"/>
      <c r="DK808" s="43"/>
      <c r="DL808" s="43"/>
      <c r="DM808" s="43"/>
      <c r="DN808" s="43"/>
      <c r="DO808" s="43"/>
      <c r="DP808" s="43"/>
      <c r="DQ808" s="43"/>
      <c r="DR808" s="43"/>
      <c r="DS808" s="43"/>
      <c r="DT808" s="43"/>
      <c r="DU808" s="43"/>
      <c r="DV808" s="43"/>
      <c r="DW808" s="43"/>
      <c r="DX808" s="43"/>
      <c r="DY808" s="43"/>
      <c r="DZ808" s="43"/>
      <c r="EA808" s="43"/>
      <c r="EB808" s="43"/>
      <c r="EC808" s="43"/>
      <c r="ED808" s="43"/>
      <c r="EE808" s="43"/>
      <c r="EF808" s="43"/>
      <c r="EG808" s="43"/>
      <c r="EH808" s="43"/>
      <c r="EI808" s="43"/>
      <c r="EJ808" s="43"/>
      <c r="EK808" s="43"/>
      <c r="EL808" s="43"/>
    </row>
    <row r="809" spans="88:142" s="1" customFormat="1" x14ac:dyDescent="0.3">
      <c r="CJ809" s="13"/>
      <c r="CK809" s="43"/>
      <c r="CL809" s="43"/>
      <c r="CM809" s="43"/>
      <c r="CN809" s="43"/>
      <c r="CO809" s="43"/>
      <c r="CP809" s="43"/>
      <c r="CQ809" s="43"/>
      <c r="CR809" s="43"/>
      <c r="CS809" s="43"/>
      <c r="CT809" s="43"/>
      <c r="CU809" s="43"/>
      <c r="CV809" s="43"/>
      <c r="CW809" s="43"/>
      <c r="CX809" s="45"/>
      <c r="CY809" s="43"/>
      <c r="CZ809" s="43"/>
      <c r="DA809" s="43"/>
      <c r="DB809" s="43"/>
      <c r="DC809" s="43"/>
      <c r="DD809" s="43"/>
      <c r="DE809" s="43"/>
      <c r="DF809" s="43"/>
      <c r="DG809" s="43"/>
      <c r="DH809" s="43"/>
      <c r="DI809" s="43"/>
      <c r="DJ809" s="43"/>
      <c r="DK809" s="43"/>
      <c r="DL809" s="43"/>
      <c r="DM809" s="43"/>
      <c r="DN809" s="43"/>
      <c r="DO809" s="43"/>
      <c r="DP809" s="43"/>
      <c r="DQ809" s="43"/>
      <c r="DR809" s="43"/>
      <c r="DS809" s="43"/>
      <c r="DT809" s="43"/>
      <c r="DU809" s="43"/>
      <c r="DV809" s="43"/>
      <c r="DW809" s="43"/>
      <c r="DX809" s="43"/>
      <c r="DY809" s="43"/>
      <c r="DZ809" s="43"/>
      <c r="EA809" s="43"/>
      <c r="EB809" s="43"/>
      <c r="EC809" s="43"/>
      <c r="ED809" s="43"/>
      <c r="EE809" s="43"/>
      <c r="EF809" s="43"/>
      <c r="EG809" s="43"/>
      <c r="EH809" s="43"/>
      <c r="EI809" s="43"/>
      <c r="EJ809" s="43"/>
      <c r="EK809" s="43"/>
      <c r="EL809" s="43"/>
    </row>
    <row r="810" spans="88:142" s="1" customFormat="1" x14ac:dyDescent="0.3">
      <c r="CJ810" s="13"/>
      <c r="CK810" s="43"/>
      <c r="CL810" s="43"/>
      <c r="CM810" s="43"/>
      <c r="CN810" s="43"/>
      <c r="CO810" s="43"/>
      <c r="CP810" s="43"/>
      <c r="CQ810" s="43"/>
      <c r="CR810" s="43"/>
      <c r="CS810" s="43"/>
      <c r="CT810" s="43"/>
      <c r="CU810" s="43"/>
      <c r="CV810" s="43"/>
      <c r="CW810" s="43"/>
      <c r="CX810" s="45"/>
      <c r="CY810" s="43"/>
      <c r="CZ810" s="43"/>
      <c r="DA810" s="43"/>
      <c r="DB810" s="43"/>
      <c r="DC810" s="43"/>
      <c r="DD810" s="43"/>
      <c r="DE810" s="43"/>
      <c r="DF810" s="43"/>
      <c r="DG810" s="43"/>
      <c r="DH810" s="43"/>
      <c r="DI810" s="43"/>
      <c r="DJ810" s="43"/>
      <c r="DK810" s="43"/>
      <c r="DL810" s="43"/>
      <c r="DM810" s="43"/>
      <c r="DN810" s="43"/>
      <c r="DO810" s="43"/>
      <c r="DP810" s="43"/>
      <c r="DQ810" s="43"/>
      <c r="DR810" s="43"/>
      <c r="DS810" s="43"/>
      <c r="DT810" s="43"/>
      <c r="DU810" s="43"/>
      <c r="DV810" s="43"/>
      <c r="DW810" s="43"/>
      <c r="DX810" s="43"/>
      <c r="DY810" s="43"/>
      <c r="DZ810" s="43"/>
      <c r="EA810" s="43"/>
      <c r="EB810" s="43"/>
      <c r="EC810" s="43"/>
      <c r="ED810" s="43"/>
      <c r="EE810" s="43"/>
      <c r="EF810" s="43"/>
      <c r="EG810" s="43"/>
      <c r="EH810" s="43"/>
      <c r="EI810" s="43"/>
      <c r="EJ810" s="43"/>
      <c r="EK810" s="43"/>
      <c r="EL810" s="43"/>
    </row>
    <row r="811" spans="88:142" s="1" customFormat="1" x14ac:dyDescent="0.3">
      <c r="CJ811" s="13"/>
      <c r="CK811" s="43"/>
      <c r="CL811" s="43"/>
      <c r="CM811" s="43"/>
      <c r="CN811" s="43"/>
      <c r="CO811" s="43"/>
      <c r="CP811" s="43"/>
      <c r="CQ811" s="43"/>
      <c r="CR811" s="43"/>
      <c r="CS811" s="43"/>
      <c r="CT811" s="43"/>
      <c r="CU811" s="43"/>
      <c r="CV811" s="43"/>
      <c r="CW811" s="43"/>
      <c r="CX811" s="45"/>
      <c r="CY811" s="43"/>
      <c r="CZ811" s="43"/>
      <c r="DA811" s="43"/>
      <c r="DB811" s="43"/>
      <c r="DC811" s="43"/>
      <c r="DD811" s="43"/>
      <c r="DE811" s="43"/>
      <c r="DF811" s="43"/>
      <c r="DG811" s="43"/>
      <c r="DH811" s="43"/>
      <c r="DI811" s="43"/>
      <c r="DJ811" s="43"/>
      <c r="DK811" s="43"/>
      <c r="DL811" s="43"/>
      <c r="DM811" s="43"/>
      <c r="DN811" s="43"/>
      <c r="DO811" s="43"/>
      <c r="DP811" s="43"/>
      <c r="DQ811" s="43"/>
      <c r="DR811" s="43"/>
      <c r="DS811" s="43"/>
      <c r="DT811" s="43"/>
      <c r="DU811" s="43"/>
      <c r="DV811" s="43"/>
      <c r="DW811" s="43"/>
      <c r="DX811" s="43"/>
      <c r="DY811" s="43"/>
      <c r="DZ811" s="43"/>
      <c r="EA811" s="43"/>
      <c r="EB811" s="43"/>
      <c r="EC811" s="43"/>
      <c r="ED811" s="43"/>
      <c r="EE811" s="43"/>
      <c r="EF811" s="43"/>
      <c r="EG811" s="43"/>
      <c r="EH811" s="43"/>
      <c r="EI811" s="43"/>
      <c r="EJ811" s="43"/>
      <c r="EK811" s="43"/>
      <c r="EL811" s="43"/>
    </row>
    <row r="812" spans="88:142" s="1" customFormat="1" x14ac:dyDescent="0.3">
      <c r="CJ812" s="13"/>
      <c r="CK812" s="43"/>
      <c r="CL812" s="43"/>
      <c r="CM812" s="43"/>
      <c r="CN812" s="43"/>
      <c r="CO812" s="43"/>
      <c r="CP812" s="43"/>
      <c r="CQ812" s="43"/>
      <c r="CR812" s="43"/>
      <c r="CS812" s="43"/>
      <c r="CT812" s="43"/>
      <c r="CU812" s="43"/>
      <c r="CV812" s="43"/>
      <c r="CW812" s="43"/>
      <c r="CX812" s="45"/>
      <c r="CY812" s="43"/>
      <c r="CZ812" s="43"/>
      <c r="DA812" s="43"/>
      <c r="DB812" s="43"/>
      <c r="DC812" s="43"/>
      <c r="DD812" s="43"/>
      <c r="DE812" s="43"/>
      <c r="DF812" s="43"/>
      <c r="DG812" s="43"/>
      <c r="DH812" s="43"/>
      <c r="DI812" s="43"/>
      <c r="DJ812" s="43"/>
      <c r="DK812" s="43"/>
      <c r="DL812" s="43"/>
      <c r="DM812" s="43"/>
      <c r="DN812" s="43"/>
      <c r="DO812" s="43"/>
      <c r="DP812" s="43"/>
      <c r="DQ812" s="43"/>
      <c r="DR812" s="43"/>
      <c r="DS812" s="43"/>
      <c r="DT812" s="43"/>
      <c r="DU812" s="43"/>
      <c r="DV812" s="43"/>
      <c r="DW812" s="43"/>
      <c r="DX812" s="43"/>
      <c r="DY812" s="43"/>
      <c r="DZ812" s="43"/>
      <c r="EA812" s="43"/>
      <c r="EB812" s="43"/>
      <c r="EC812" s="43"/>
      <c r="ED812" s="43"/>
      <c r="EE812" s="43"/>
      <c r="EF812" s="43"/>
      <c r="EG812" s="43"/>
      <c r="EH812" s="43"/>
      <c r="EI812" s="43"/>
      <c r="EJ812" s="43"/>
      <c r="EK812" s="43"/>
      <c r="EL812" s="43"/>
    </row>
    <row r="813" spans="88:142" s="1" customFormat="1" x14ac:dyDescent="0.3">
      <c r="CJ813" s="13"/>
      <c r="CK813" s="43"/>
      <c r="CL813" s="43"/>
      <c r="CM813" s="43"/>
      <c r="CN813" s="43"/>
      <c r="CO813" s="43"/>
      <c r="CP813" s="43"/>
      <c r="CQ813" s="43"/>
      <c r="CR813" s="43"/>
      <c r="CS813" s="43"/>
      <c r="CT813" s="43"/>
      <c r="CU813" s="43"/>
      <c r="CV813" s="43"/>
      <c r="CW813" s="43"/>
      <c r="CX813" s="45"/>
      <c r="CY813" s="43"/>
      <c r="CZ813" s="43"/>
      <c r="DA813" s="43"/>
      <c r="DB813" s="43"/>
      <c r="DC813" s="43"/>
      <c r="DD813" s="43"/>
      <c r="DE813" s="43"/>
      <c r="DF813" s="43"/>
      <c r="DG813" s="43"/>
      <c r="DH813" s="43"/>
      <c r="DI813" s="43"/>
      <c r="DJ813" s="43"/>
      <c r="DK813" s="43"/>
      <c r="DL813" s="43"/>
      <c r="DM813" s="43"/>
      <c r="DN813" s="43"/>
      <c r="DO813" s="43"/>
      <c r="DP813" s="43"/>
      <c r="DQ813" s="43"/>
      <c r="DR813" s="43"/>
      <c r="DS813" s="43"/>
      <c r="DT813" s="43"/>
      <c r="DU813" s="43"/>
      <c r="DV813" s="43"/>
      <c r="DW813" s="43"/>
      <c r="DX813" s="43"/>
      <c r="DY813" s="43"/>
      <c r="DZ813" s="43"/>
      <c r="EA813" s="43"/>
      <c r="EB813" s="43"/>
      <c r="EC813" s="43"/>
      <c r="ED813" s="43"/>
      <c r="EE813" s="43"/>
      <c r="EF813" s="43"/>
      <c r="EG813" s="43"/>
      <c r="EH813" s="43"/>
      <c r="EI813" s="43"/>
      <c r="EJ813" s="43"/>
      <c r="EK813" s="43"/>
      <c r="EL813" s="43"/>
    </row>
    <row r="814" spans="88:142" s="1" customFormat="1" x14ac:dyDescent="0.3">
      <c r="CJ814" s="13"/>
      <c r="CK814" s="43"/>
      <c r="CL814" s="43"/>
      <c r="CM814" s="43"/>
      <c r="CN814" s="43"/>
      <c r="CO814" s="43"/>
      <c r="CP814" s="43"/>
      <c r="CQ814" s="43"/>
      <c r="CR814" s="43"/>
      <c r="CS814" s="43"/>
      <c r="CT814" s="43"/>
      <c r="CU814" s="43"/>
      <c r="CV814" s="43"/>
      <c r="CW814" s="43"/>
      <c r="CX814" s="45"/>
      <c r="CY814" s="43"/>
      <c r="CZ814" s="43"/>
      <c r="DA814" s="43"/>
      <c r="DB814" s="43"/>
      <c r="DC814" s="43"/>
      <c r="DD814" s="43"/>
      <c r="DE814" s="43"/>
      <c r="DF814" s="43"/>
      <c r="DG814" s="43"/>
      <c r="DH814" s="43"/>
      <c r="DI814" s="43"/>
      <c r="DJ814" s="43"/>
      <c r="DK814" s="43"/>
      <c r="DL814" s="43"/>
      <c r="DM814" s="43"/>
      <c r="DN814" s="43"/>
      <c r="DO814" s="43"/>
      <c r="DP814" s="43"/>
      <c r="DQ814" s="43"/>
      <c r="DR814" s="43"/>
      <c r="DS814" s="43"/>
      <c r="DT814" s="43"/>
      <c r="DU814" s="43"/>
      <c r="DV814" s="43"/>
      <c r="DW814" s="43"/>
      <c r="DX814" s="43"/>
      <c r="DY814" s="43"/>
      <c r="DZ814" s="43"/>
      <c r="EA814" s="43"/>
      <c r="EB814" s="43"/>
      <c r="EC814" s="43"/>
      <c r="ED814" s="43"/>
      <c r="EE814" s="43"/>
      <c r="EF814" s="43"/>
      <c r="EG814" s="43"/>
      <c r="EH814" s="43"/>
      <c r="EI814" s="43"/>
      <c r="EJ814" s="43"/>
      <c r="EK814" s="43"/>
      <c r="EL814" s="43"/>
    </row>
    <row r="815" spans="88:142" s="1" customFormat="1" x14ac:dyDescent="0.3">
      <c r="CJ815" s="13"/>
      <c r="CK815" s="43"/>
      <c r="CL815" s="43"/>
      <c r="CM815" s="43"/>
      <c r="CN815" s="43"/>
      <c r="CO815" s="43"/>
      <c r="CP815" s="43"/>
      <c r="CQ815" s="43"/>
      <c r="CR815" s="43"/>
      <c r="CS815" s="43"/>
      <c r="CT815" s="43"/>
      <c r="CU815" s="43"/>
      <c r="CV815" s="43"/>
      <c r="CW815" s="43"/>
      <c r="CX815" s="45"/>
      <c r="CY815" s="43"/>
      <c r="CZ815" s="43"/>
      <c r="DA815" s="43"/>
      <c r="DB815" s="43"/>
      <c r="DC815" s="43"/>
      <c r="DD815" s="43"/>
      <c r="DE815" s="43"/>
      <c r="DF815" s="43"/>
      <c r="DG815" s="43"/>
      <c r="DH815" s="43"/>
      <c r="DI815" s="43"/>
      <c r="DJ815" s="43"/>
      <c r="DK815" s="43"/>
      <c r="DL815" s="43"/>
      <c r="DM815" s="43"/>
      <c r="DN815" s="43"/>
      <c r="DO815" s="43"/>
      <c r="DP815" s="43"/>
      <c r="DQ815" s="43"/>
      <c r="DR815" s="43"/>
      <c r="DS815" s="43"/>
      <c r="DT815" s="43"/>
      <c r="DU815" s="43"/>
      <c r="DV815" s="43"/>
      <c r="DW815" s="43"/>
      <c r="DX815" s="43"/>
      <c r="DY815" s="43"/>
      <c r="DZ815" s="43"/>
      <c r="EA815" s="43"/>
      <c r="EB815" s="43"/>
      <c r="EC815" s="43"/>
      <c r="ED815" s="43"/>
      <c r="EE815" s="43"/>
      <c r="EF815" s="43"/>
      <c r="EG815" s="43"/>
      <c r="EH815" s="43"/>
      <c r="EI815" s="43"/>
      <c r="EJ815" s="43"/>
      <c r="EK815" s="43"/>
      <c r="EL815" s="43"/>
    </row>
    <row r="816" spans="88:142" s="1" customFormat="1" x14ac:dyDescent="0.3">
      <c r="CJ816" s="1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5"/>
      <c r="CY816" s="43"/>
      <c r="CZ816" s="43"/>
      <c r="DA816" s="43"/>
      <c r="DB816" s="43"/>
      <c r="DC816" s="43"/>
      <c r="DD816" s="43"/>
      <c r="DE816" s="43"/>
      <c r="DF816" s="43"/>
      <c r="DG816" s="43"/>
      <c r="DH816" s="43"/>
      <c r="DI816" s="43"/>
      <c r="DJ816" s="43"/>
      <c r="DK816" s="43"/>
      <c r="DL816" s="43"/>
      <c r="DM816" s="43"/>
      <c r="DN816" s="43"/>
      <c r="DO816" s="43"/>
      <c r="DP816" s="43"/>
      <c r="DQ816" s="43"/>
      <c r="DR816" s="43"/>
      <c r="DS816" s="43"/>
      <c r="DT816" s="43"/>
      <c r="DU816" s="43"/>
      <c r="DV816" s="43"/>
      <c r="DW816" s="43"/>
      <c r="DX816" s="43"/>
      <c r="DY816" s="43"/>
      <c r="DZ816" s="43"/>
      <c r="EA816" s="43"/>
      <c r="EB816" s="43"/>
      <c r="EC816" s="43"/>
      <c r="ED816" s="43"/>
      <c r="EE816" s="43"/>
      <c r="EF816" s="43"/>
      <c r="EG816" s="43"/>
      <c r="EH816" s="43"/>
      <c r="EI816" s="43"/>
      <c r="EJ816" s="43"/>
      <c r="EK816" s="43"/>
      <c r="EL816" s="43"/>
    </row>
    <row r="817" spans="88:142" s="1" customFormat="1" x14ac:dyDescent="0.3">
      <c r="CJ817" s="13"/>
      <c r="CK817" s="43"/>
      <c r="CL817" s="43"/>
      <c r="CM817" s="43"/>
      <c r="CN817" s="43"/>
      <c r="CO817" s="43"/>
      <c r="CP817" s="43"/>
      <c r="CQ817" s="43"/>
      <c r="CR817" s="43"/>
      <c r="CS817" s="43"/>
      <c r="CT817" s="43"/>
      <c r="CU817" s="43"/>
      <c r="CV817" s="43"/>
      <c r="CW817" s="43"/>
      <c r="CX817" s="45"/>
      <c r="CY817" s="43"/>
      <c r="CZ817" s="43"/>
      <c r="DA817" s="43"/>
      <c r="DB817" s="43"/>
      <c r="DC817" s="43"/>
      <c r="DD817" s="43"/>
      <c r="DE817" s="43"/>
      <c r="DF817" s="43"/>
      <c r="DG817" s="43"/>
      <c r="DH817" s="43"/>
      <c r="DI817" s="43"/>
      <c r="DJ817" s="43"/>
      <c r="DK817" s="43"/>
      <c r="DL817" s="43"/>
      <c r="DM817" s="43"/>
      <c r="DN817" s="43"/>
      <c r="DO817" s="43"/>
      <c r="DP817" s="43"/>
      <c r="DQ817" s="43"/>
      <c r="DR817" s="43"/>
      <c r="DS817" s="43"/>
      <c r="DT817" s="43"/>
      <c r="DU817" s="43"/>
      <c r="DV817" s="43"/>
      <c r="DW817" s="43"/>
      <c r="DX817" s="43"/>
      <c r="DY817" s="43"/>
      <c r="DZ817" s="43"/>
      <c r="EA817" s="43"/>
      <c r="EB817" s="43"/>
      <c r="EC817" s="43"/>
      <c r="ED817" s="43"/>
      <c r="EE817" s="43"/>
      <c r="EF817" s="43"/>
      <c r="EG817" s="43"/>
      <c r="EH817" s="43"/>
      <c r="EI817" s="43"/>
      <c r="EJ817" s="43"/>
      <c r="EK817" s="43"/>
      <c r="EL817" s="43"/>
    </row>
    <row r="818" spans="88:142" s="1" customFormat="1" x14ac:dyDescent="0.3">
      <c r="CJ818" s="13"/>
      <c r="CK818" s="43"/>
      <c r="CL818" s="43"/>
      <c r="CM818" s="43"/>
      <c r="CN818" s="43"/>
      <c r="CO818" s="43"/>
      <c r="CP818" s="43"/>
      <c r="CQ818" s="43"/>
      <c r="CR818" s="43"/>
      <c r="CS818" s="43"/>
      <c r="CT818" s="43"/>
      <c r="CU818" s="43"/>
      <c r="CV818" s="43"/>
      <c r="CW818" s="43"/>
      <c r="CX818" s="45"/>
      <c r="CY818" s="43"/>
      <c r="CZ818" s="43"/>
      <c r="DA818" s="43"/>
      <c r="DB818" s="43"/>
      <c r="DC818" s="43"/>
      <c r="DD818" s="43"/>
      <c r="DE818" s="43"/>
      <c r="DF818" s="43"/>
      <c r="DG818" s="43"/>
      <c r="DH818" s="43"/>
      <c r="DI818" s="43"/>
      <c r="DJ818" s="43"/>
      <c r="DK818" s="43"/>
      <c r="DL818" s="43"/>
      <c r="DM818" s="43"/>
      <c r="DN818" s="43"/>
      <c r="DO818" s="43"/>
      <c r="DP818" s="43"/>
      <c r="DQ818" s="43"/>
      <c r="DR818" s="43"/>
      <c r="DS818" s="43"/>
      <c r="DT818" s="43"/>
      <c r="DU818" s="43"/>
      <c r="DV818" s="43"/>
      <c r="DW818" s="43"/>
      <c r="DX818" s="43"/>
      <c r="DY818" s="43"/>
      <c r="DZ818" s="43"/>
      <c r="EA818" s="43"/>
      <c r="EB818" s="43"/>
      <c r="EC818" s="43"/>
      <c r="ED818" s="43"/>
      <c r="EE818" s="43"/>
      <c r="EF818" s="43"/>
      <c r="EG818" s="43"/>
      <c r="EH818" s="43"/>
      <c r="EI818" s="43"/>
      <c r="EJ818" s="43"/>
      <c r="EK818" s="43"/>
      <c r="EL818" s="43"/>
    </row>
    <row r="819" spans="88:142" s="1" customFormat="1" x14ac:dyDescent="0.3">
      <c r="CJ819" s="13"/>
      <c r="CK819" s="43"/>
      <c r="CL819" s="43"/>
      <c r="CM819" s="43"/>
      <c r="CN819" s="43"/>
      <c r="CO819" s="43"/>
      <c r="CP819" s="43"/>
      <c r="CQ819" s="43"/>
      <c r="CR819" s="43"/>
      <c r="CS819" s="43"/>
      <c r="CT819" s="43"/>
      <c r="CU819" s="43"/>
      <c r="CV819" s="43"/>
      <c r="CW819" s="43"/>
      <c r="CX819" s="45"/>
      <c r="CY819" s="43"/>
      <c r="CZ819" s="43"/>
      <c r="DA819" s="43"/>
      <c r="DB819" s="43"/>
      <c r="DC819" s="43"/>
      <c r="DD819" s="43"/>
      <c r="DE819" s="43"/>
      <c r="DF819" s="43"/>
      <c r="DG819" s="43"/>
      <c r="DH819" s="43"/>
      <c r="DI819" s="43"/>
      <c r="DJ819" s="43"/>
      <c r="DK819" s="43"/>
      <c r="DL819" s="43"/>
      <c r="DM819" s="43"/>
      <c r="DN819" s="43"/>
      <c r="DO819" s="43"/>
      <c r="DP819" s="43"/>
      <c r="DQ819" s="43"/>
      <c r="DR819" s="43"/>
      <c r="DS819" s="43"/>
      <c r="DT819" s="43"/>
      <c r="DU819" s="43"/>
      <c r="DV819" s="43"/>
      <c r="DW819" s="43"/>
      <c r="DX819" s="43"/>
      <c r="DY819" s="43"/>
      <c r="DZ819" s="43"/>
      <c r="EA819" s="43"/>
      <c r="EB819" s="43"/>
      <c r="EC819" s="43"/>
      <c r="ED819" s="43"/>
      <c r="EE819" s="43"/>
      <c r="EF819" s="43"/>
      <c r="EG819" s="43"/>
      <c r="EH819" s="43"/>
      <c r="EI819" s="43"/>
      <c r="EJ819" s="43"/>
      <c r="EK819" s="43"/>
      <c r="EL819" s="43"/>
    </row>
    <row r="820" spans="88:142" s="1" customFormat="1" x14ac:dyDescent="0.3">
      <c r="CJ820" s="13"/>
      <c r="CK820" s="43"/>
      <c r="CL820" s="43"/>
      <c r="CM820" s="43"/>
      <c r="CN820" s="43"/>
      <c r="CO820" s="43"/>
      <c r="CP820" s="43"/>
      <c r="CQ820" s="43"/>
      <c r="CR820" s="43"/>
      <c r="CS820" s="43"/>
      <c r="CT820" s="43"/>
      <c r="CU820" s="43"/>
      <c r="CV820" s="43"/>
      <c r="CW820" s="43"/>
      <c r="CX820" s="45"/>
      <c r="CY820" s="43"/>
      <c r="CZ820" s="43"/>
      <c r="DA820" s="43"/>
      <c r="DB820" s="43"/>
      <c r="DC820" s="43"/>
      <c r="DD820" s="43"/>
      <c r="DE820" s="43"/>
      <c r="DF820" s="43"/>
      <c r="DG820" s="43"/>
      <c r="DH820" s="43"/>
      <c r="DI820" s="43"/>
      <c r="DJ820" s="43"/>
      <c r="DK820" s="43"/>
      <c r="DL820" s="43"/>
      <c r="DM820" s="43"/>
      <c r="DN820" s="43"/>
      <c r="DO820" s="43"/>
      <c r="DP820" s="43"/>
      <c r="DQ820" s="43"/>
      <c r="DR820" s="43"/>
      <c r="DS820" s="43"/>
      <c r="DT820" s="43"/>
      <c r="DU820" s="43"/>
      <c r="DV820" s="43"/>
      <c r="DW820" s="43"/>
      <c r="DX820" s="43"/>
      <c r="DY820" s="43"/>
      <c r="DZ820" s="43"/>
      <c r="EA820" s="43"/>
      <c r="EB820" s="43"/>
      <c r="EC820" s="43"/>
      <c r="ED820" s="43"/>
      <c r="EE820" s="43"/>
      <c r="EF820" s="43"/>
      <c r="EG820" s="43"/>
      <c r="EH820" s="43"/>
      <c r="EI820" s="43"/>
      <c r="EJ820" s="43"/>
      <c r="EK820" s="43"/>
      <c r="EL820" s="43"/>
    </row>
    <row r="821" spans="88:142" s="1" customFormat="1" x14ac:dyDescent="0.3">
      <c r="CJ821" s="13"/>
      <c r="CK821" s="43"/>
      <c r="CL821" s="43"/>
      <c r="CM821" s="43"/>
      <c r="CN821" s="43"/>
      <c r="CO821" s="43"/>
      <c r="CP821" s="43"/>
      <c r="CQ821" s="43"/>
      <c r="CR821" s="43"/>
      <c r="CS821" s="43"/>
      <c r="CT821" s="43"/>
      <c r="CU821" s="43"/>
      <c r="CV821" s="43"/>
      <c r="CW821" s="43"/>
      <c r="CX821" s="45"/>
      <c r="CY821" s="43"/>
      <c r="CZ821" s="43"/>
      <c r="DA821" s="43"/>
      <c r="DB821" s="43"/>
      <c r="DC821" s="43"/>
      <c r="DD821" s="43"/>
      <c r="DE821" s="43"/>
      <c r="DF821" s="43"/>
      <c r="DG821" s="43"/>
      <c r="DH821" s="43"/>
      <c r="DI821" s="43"/>
      <c r="DJ821" s="43"/>
      <c r="DK821" s="43"/>
      <c r="DL821" s="43"/>
      <c r="DM821" s="43"/>
      <c r="DN821" s="43"/>
      <c r="DO821" s="43"/>
      <c r="DP821" s="43"/>
      <c r="DQ821" s="43"/>
      <c r="DR821" s="43"/>
      <c r="DS821" s="43"/>
      <c r="DT821" s="43"/>
      <c r="DU821" s="43"/>
      <c r="DV821" s="43"/>
      <c r="DW821" s="43"/>
      <c r="DX821" s="43"/>
      <c r="DY821" s="43"/>
      <c r="DZ821" s="43"/>
      <c r="EA821" s="43"/>
      <c r="EB821" s="43"/>
      <c r="EC821" s="43"/>
      <c r="ED821" s="43"/>
      <c r="EE821" s="43"/>
      <c r="EF821" s="43"/>
      <c r="EG821" s="43"/>
      <c r="EH821" s="43"/>
      <c r="EI821" s="43"/>
      <c r="EJ821" s="43"/>
      <c r="EK821" s="43"/>
      <c r="EL821" s="43"/>
    </row>
    <row r="822" spans="88:142" s="1" customFormat="1" x14ac:dyDescent="0.3">
      <c r="CJ822" s="13"/>
      <c r="CK822" s="43"/>
      <c r="CL822" s="43"/>
      <c r="CM822" s="43"/>
      <c r="CN822" s="43"/>
      <c r="CO822" s="43"/>
      <c r="CP822" s="43"/>
      <c r="CQ822" s="43"/>
      <c r="CR822" s="43"/>
      <c r="CS822" s="43"/>
      <c r="CT822" s="43"/>
      <c r="CU822" s="43"/>
      <c r="CV822" s="43"/>
      <c r="CW822" s="43"/>
      <c r="CX822" s="45"/>
      <c r="CY822" s="43"/>
      <c r="CZ822" s="43"/>
      <c r="DA822" s="43"/>
      <c r="DB822" s="43"/>
      <c r="DC822" s="43"/>
      <c r="DD822" s="43"/>
      <c r="DE822" s="43"/>
      <c r="DF822" s="43"/>
      <c r="DG822" s="43"/>
      <c r="DH822" s="43"/>
      <c r="DI822" s="43"/>
      <c r="DJ822" s="43"/>
      <c r="DK822" s="43"/>
      <c r="DL822" s="43"/>
      <c r="DM822" s="43"/>
      <c r="DN822" s="43"/>
      <c r="DO822" s="43"/>
      <c r="DP822" s="43"/>
      <c r="DQ822" s="43"/>
      <c r="DR822" s="43"/>
      <c r="DS822" s="43"/>
      <c r="DT822" s="43"/>
      <c r="DU822" s="43"/>
      <c r="DV822" s="43"/>
      <c r="DW822" s="43"/>
      <c r="DX822" s="43"/>
      <c r="DY822" s="43"/>
      <c r="DZ822" s="43"/>
      <c r="EA822" s="43"/>
      <c r="EB822" s="43"/>
      <c r="EC822" s="43"/>
      <c r="ED822" s="43"/>
      <c r="EE822" s="43"/>
      <c r="EF822" s="43"/>
      <c r="EG822" s="43"/>
      <c r="EH822" s="43"/>
      <c r="EI822" s="43"/>
      <c r="EJ822" s="43"/>
      <c r="EK822" s="43"/>
      <c r="EL822" s="43"/>
    </row>
    <row r="823" spans="88:142" s="1" customFormat="1" x14ac:dyDescent="0.3">
      <c r="CJ823" s="13"/>
      <c r="CK823" s="43"/>
      <c r="CL823" s="43"/>
      <c r="CM823" s="43"/>
      <c r="CN823" s="43"/>
      <c r="CO823" s="43"/>
      <c r="CP823" s="43"/>
      <c r="CQ823" s="43"/>
      <c r="CR823" s="43"/>
      <c r="CS823" s="43"/>
      <c r="CT823" s="43"/>
      <c r="CU823" s="43"/>
      <c r="CV823" s="43"/>
      <c r="CW823" s="43"/>
      <c r="CX823" s="45"/>
      <c r="CY823" s="43"/>
      <c r="CZ823" s="43"/>
      <c r="DA823" s="43"/>
      <c r="DB823" s="43"/>
      <c r="DC823" s="43"/>
      <c r="DD823" s="43"/>
      <c r="DE823" s="43"/>
      <c r="DF823" s="43"/>
      <c r="DG823" s="43"/>
      <c r="DH823" s="43"/>
      <c r="DI823" s="43"/>
      <c r="DJ823" s="43"/>
      <c r="DK823" s="43"/>
      <c r="DL823" s="43"/>
      <c r="DM823" s="43"/>
      <c r="DN823" s="43"/>
      <c r="DO823" s="43"/>
      <c r="DP823" s="43"/>
      <c r="DQ823" s="43"/>
      <c r="DR823" s="43"/>
      <c r="DS823" s="43"/>
      <c r="DT823" s="43"/>
      <c r="DU823" s="43"/>
      <c r="DV823" s="43"/>
      <c r="DW823" s="43"/>
      <c r="DX823" s="43"/>
      <c r="DY823" s="43"/>
      <c r="DZ823" s="43"/>
      <c r="EA823" s="43"/>
      <c r="EB823" s="43"/>
      <c r="EC823" s="43"/>
      <c r="ED823" s="43"/>
      <c r="EE823" s="43"/>
      <c r="EF823" s="43"/>
      <c r="EG823" s="43"/>
      <c r="EH823" s="43"/>
      <c r="EI823" s="43"/>
      <c r="EJ823" s="43"/>
      <c r="EK823" s="43"/>
      <c r="EL823" s="43"/>
    </row>
    <row r="824" spans="88:142" s="1" customFormat="1" x14ac:dyDescent="0.3">
      <c r="CJ824" s="13"/>
      <c r="CK824" s="43"/>
      <c r="CL824" s="43"/>
      <c r="CM824" s="43"/>
      <c r="CN824" s="43"/>
      <c r="CO824" s="43"/>
      <c r="CP824" s="43"/>
      <c r="CQ824" s="43"/>
      <c r="CR824" s="43"/>
      <c r="CS824" s="43"/>
      <c r="CT824" s="43"/>
      <c r="CU824" s="43"/>
      <c r="CV824" s="43"/>
      <c r="CW824" s="43"/>
      <c r="CX824" s="45"/>
      <c r="CY824" s="43"/>
      <c r="CZ824" s="43"/>
      <c r="DA824" s="43"/>
      <c r="DB824" s="43"/>
      <c r="DC824" s="43"/>
      <c r="DD824" s="43"/>
      <c r="DE824" s="43"/>
      <c r="DF824" s="43"/>
      <c r="DG824" s="43"/>
      <c r="DH824" s="43"/>
      <c r="DI824" s="43"/>
      <c r="DJ824" s="43"/>
      <c r="DK824" s="43"/>
      <c r="DL824" s="43"/>
      <c r="DM824" s="43"/>
      <c r="DN824" s="43"/>
      <c r="DO824" s="43"/>
      <c r="DP824" s="43"/>
      <c r="DQ824" s="43"/>
      <c r="DR824" s="43"/>
      <c r="DS824" s="43"/>
      <c r="DT824" s="43"/>
      <c r="DU824" s="43"/>
      <c r="DV824" s="43"/>
      <c r="DW824" s="43"/>
      <c r="DX824" s="43"/>
      <c r="DY824" s="43"/>
      <c r="DZ824" s="43"/>
      <c r="EA824" s="43"/>
      <c r="EB824" s="43"/>
      <c r="EC824" s="43"/>
      <c r="ED824" s="43"/>
      <c r="EE824" s="43"/>
      <c r="EF824" s="43"/>
      <c r="EG824" s="43"/>
      <c r="EH824" s="43"/>
      <c r="EI824" s="43"/>
      <c r="EJ824" s="43"/>
      <c r="EK824" s="43"/>
      <c r="EL824" s="43"/>
    </row>
    <row r="825" spans="88:142" s="1" customFormat="1" x14ac:dyDescent="0.3">
      <c r="CJ825" s="13"/>
      <c r="CK825" s="43"/>
      <c r="CL825" s="43"/>
      <c r="CM825" s="43"/>
      <c r="CN825" s="43"/>
      <c r="CO825" s="43"/>
      <c r="CP825" s="43"/>
      <c r="CQ825" s="43"/>
      <c r="CR825" s="43"/>
      <c r="CS825" s="43"/>
      <c r="CT825" s="43"/>
      <c r="CU825" s="43"/>
      <c r="CV825" s="43"/>
      <c r="CW825" s="43"/>
      <c r="CX825" s="45"/>
      <c r="CY825" s="43"/>
      <c r="CZ825" s="43"/>
      <c r="DA825" s="43"/>
      <c r="DB825" s="43"/>
      <c r="DC825" s="43"/>
      <c r="DD825" s="43"/>
      <c r="DE825" s="43"/>
      <c r="DF825" s="43"/>
      <c r="DG825" s="43"/>
      <c r="DH825" s="43"/>
      <c r="DI825" s="43"/>
      <c r="DJ825" s="43"/>
      <c r="DK825" s="43"/>
      <c r="DL825" s="43"/>
      <c r="DM825" s="43"/>
      <c r="DN825" s="43"/>
      <c r="DO825" s="43"/>
      <c r="DP825" s="43"/>
      <c r="DQ825" s="43"/>
      <c r="DR825" s="43"/>
      <c r="DS825" s="43"/>
      <c r="DT825" s="43"/>
      <c r="DU825" s="43"/>
      <c r="DV825" s="43"/>
      <c r="DW825" s="43"/>
      <c r="DX825" s="43"/>
      <c r="DY825" s="43"/>
      <c r="DZ825" s="43"/>
      <c r="EA825" s="43"/>
      <c r="EB825" s="43"/>
      <c r="EC825" s="43"/>
      <c r="ED825" s="43"/>
      <c r="EE825" s="43"/>
      <c r="EF825" s="43"/>
      <c r="EG825" s="43"/>
      <c r="EH825" s="43"/>
      <c r="EI825" s="43"/>
      <c r="EJ825" s="43"/>
      <c r="EK825" s="43"/>
      <c r="EL825" s="43"/>
    </row>
    <row r="826" spans="88:142" s="1" customFormat="1" x14ac:dyDescent="0.3">
      <c r="CJ826" s="13"/>
      <c r="CK826" s="43"/>
      <c r="CL826" s="43"/>
      <c r="CM826" s="43"/>
      <c r="CN826" s="43"/>
      <c r="CO826" s="43"/>
      <c r="CP826" s="43"/>
      <c r="CQ826" s="43"/>
      <c r="CR826" s="43"/>
      <c r="CS826" s="43"/>
      <c r="CT826" s="43"/>
      <c r="CU826" s="43"/>
      <c r="CV826" s="43"/>
      <c r="CW826" s="43"/>
      <c r="CX826" s="45"/>
      <c r="CY826" s="43"/>
      <c r="CZ826" s="43"/>
      <c r="DA826" s="43"/>
      <c r="DB826" s="43"/>
      <c r="DC826" s="43"/>
      <c r="DD826" s="43"/>
      <c r="DE826" s="43"/>
      <c r="DF826" s="43"/>
      <c r="DG826" s="43"/>
      <c r="DH826" s="43"/>
      <c r="DI826" s="43"/>
      <c r="DJ826" s="43"/>
      <c r="DK826" s="43"/>
      <c r="DL826" s="43"/>
      <c r="DM826" s="43"/>
      <c r="DN826" s="43"/>
      <c r="DO826" s="43"/>
      <c r="DP826" s="43"/>
      <c r="DQ826" s="43"/>
      <c r="DR826" s="43"/>
      <c r="DS826" s="43"/>
      <c r="DT826" s="43"/>
      <c r="DU826" s="43"/>
      <c r="DV826" s="43"/>
      <c r="DW826" s="43"/>
      <c r="DX826" s="43"/>
      <c r="DY826" s="43"/>
      <c r="DZ826" s="43"/>
      <c r="EA826" s="43"/>
      <c r="EB826" s="43"/>
      <c r="EC826" s="43"/>
      <c r="ED826" s="43"/>
      <c r="EE826" s="43"/>
      <c r="EF826" s="43"/>
      <c r="EG826" s="43"/>
      <c r="EH826" s="43"/>
      <c r="EI826" s="43"/>
      <c r="EJ826" s="43"/>
      <c r="EK826" s="43"/>
      <c r="EL826" s="43"/>
    </row>
    <row r="827" spans="88:142" s="1" customFormat="1" x14ac:dyDescent="0.3">
      <c r="CJ827" s="1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5"/>
      <c r="CY827" s="43"/>
      <c r="CZ827" s="43"/>
      <c r="DA827" s="43"/>
      <c r="DB827" s="43"/>
      <c r="DC827" s="43"/>
      <c r="DD827" s="43"/>
      <c r="DE827" s="43"/>
      <c r="DF827" s="43"/>
      <c r="DG827" s="43"/>
      <c r="DH827" s="43"/>
      <c r="DI827" s="43"/>
      <c r="DJ827" s="43"/>
      <c r="DK827" s="43"/>
      <c r="DL827" s="43"/>
      <c r="DM827" s="43"/>
      <c r="DN827" s="43"/>
      <c r="DO827" s="43"/>
      <c r="DP827" s="43"/>
      <c r="DQ827" s="43"/>
      <c r="DR827" s="43"/>
      <c r="DS827" s="43"/>
      <c r="DT827" s="43"/>
      <c r="DU827" s="43"/>
      <c r="DV827" s="43"/>
      <c r="DW827" s="43"/>
      <c r="DX827" s="43"/>
      <c r="DY827" s="43"/>
      <c r="DZ827" s="43"/>
      <c r="EA827" s="43"/>
      <c r="EB827" s="43"/>
      <c r="EC827" s="43"/>
      <c r="ED827" s="43"/>
      <c r="EE827" s="43"/>
      <c r="EF827" s="43"/>
      <c r="EG827" s="43"/>
      <c r="EH827" s="43"/>
      <c r="EI827" s="43"/>
      <c r="EJ827" s="43"/>
      <c r="EK827" s="43"/>
      <c r="EL827" s="43"/>
    </row>
    <row r="828" spans="88:142" s="1" customFormat="1" x14ac:dyDescent="0.3">
      <c r="CJ828" s="1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5"/>
      <c r="CY828" s="43"/>
      <c r="CZ828" s="43"/>
      <c r="DA828" s="43"/>
      <c r="DB828" s="43"/>
      <c r="DC828" s="43"/>
      <c r="DD828" s="43"/>
      <c r="DE828" s="43"/>
      <c r="DF828" s="43"/>
      <c r="DG828" s="43"/>
      <c r="DH828" s="43"/>
      <c r="DI828" s="43"/>
      <c r="DJ828" s="43"/>
      <c r="DK828" s="43"/>
      <c r="DL828" s="43"/>
      <c r="DM828" s="43"/>
      <c r="DN828" s="43"/>
      <c r="DO828" s="43"/>
      <c r="DP828" s="43"/>
      <c r="DQ828" s="43"/>
      <c r="DR828" s="43"/>
      <c r="DS828" s="43"/>
      <c r="DT828" s="43"/>
      <c r="DU828" s="43"/>
      <c r="DV828" s="43"/>
      <c r="DW828" s="43"/>
      <c r="DX828" s="43"/>
      <c r="DY828" s="43"/>
      <c r="DZ828" s="43"/>
      <c r="EA828" s="43"/>
      <c r="EB828" s="43"/>
      <c r="EC828" s="43"/>
      <c r="ED828" s="43"/>
      <c r="EE828" s="43"/>
      <c r="EF828" s="43"/>
      <c r="EG828" s="43"/>
      <c r="EH828" s="43"/>
      <c r="EI828" s="43"/>
      <c r="EJ828" s="43"/>
      <c r="EK828" s="43"/>
      <c r="EL828" s="43"/>
    </row>
    <row r="829" spans="88:142" s="1" customFormat="1" x14ac:dyDescent="0.3">
      <c r="CJ829" s="1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5"/>
      <c r="CY829" s="43"/>
      <c r="CZ829" s="43"/>
      <c r="DA829" s="43"/>
      <c r="DB829" s="43"/>
      <c r="DC829" s="43"/>
      <c r="DD829" s="43"/>
      <c r="DE829" s="43"/>
      <c r="DF829" s="43"/>
      <c r="DG829" s="43"/>
      <c r="DH829" s="43"/>
      <c r="DI829" s="43"/>
      <c r="DJ829" s="43"/>
      <c r="DK829" s="43"/>
      <c r="DL829" s="43"/>
      <c r="DM829" s="43"/>
      <c r="DN829" s="43"/>
      <c r="DO829" s="43"/>
      <c r="DP829" s="43"/>
      <c r="DQ829" s="43"/>
      <c r="DR829" s="43"/>
      <c r="DS829" s="43"/>
      <c r="DT829" s="43"/>
      <c r="DU829" s="43"/>
      <c r="DV829" s="43"/>
      <c r="DW829" s="43"/>
      <c r="DX829" s="43"/>
      <c r="DY829" s="43"/>
      <c r="DZ829" s="43"/>
      <c r="EA829" s="43"/>
      <c r="EB829" s="43"/>
      <c r="EC829" s="43"/>
      <c r="ED829" s="43"/>
      <c r="EE829" s="43"/>
      <c r="EF829" s="43"/>
      <c r="EG829" s="43"/>
      <c r="EH829" s="43"/>
      <c r="EI829" s="43"/>
      <c r="EJ829" s="43"/>
      <c r="EK829" s="43"/>
      <c r="EL829" s="43"/>
    </row>
    <row r="830" spans="88:142" s="1" customFormat="1" x14ac:dyDescent="0.3">
      <c r="CJ830" s="13"/>
      <c r="CK830" s="43"/>
      <c r="CL830" s="43"/>
      <c r="CM830" s="43"/>
      <c r="CN830" s="43"/>
      <c r="CO830" s="43"/>
      <c r="CP830" s="43"/>
      <c r="CQ830" s="43"/>
      <c r="CR830" s="43"/>
      <c r="CS830" s="43"/>
      <c r="CT830" s="43"/>
      <c r="CU830" s="43"/>
      <c r="CV830" s="43"/>
      <c r="CW830" s="43"/>
      <c r="CX830" s="45"/>
      <c r="CY830" s="43"/>
      <c r="CZ830" s="43"/>
      <c r="DA830" s="43"/>
      <c r="DB830" s="43"/>
      <c r="DC830" s="43"/>
      <c r="DD830" s="43"/>
      <c r="DE830" s="43"/>
      <c r="DF830" s="43"/>
      <c r="DG830" s="43"/>
      <c r="DH830" s="43"/>
      <c r="DI830" s="43"/>
      <c r="DJ830" s="43"/>
      <c r="DK830" s="43"/>
      <c r="DL830" s="43"/>
      <c r="DM830" s="43"/>
      <c r="DN830" s="43"/>
      <c r="DO830" s="43"/>
      <c r="DP830" s="43"/>
      <c r="DQ830" s="43"/>
      <c r="DR830" s="43"/>
      <c r="DS830" s="43"/>
      <c r="DT830" s="43"/>
      <c r="DU830" s="43"/>
      <c r="DV830" s="43"/>
      <c r="DW830" s="43"/>
      <c r="DX830" s="43"/>
      <c r="DY830" s="43"/>
      <c r="DZ830" s="43"/>
      <c r="EA830" s="43"/>
      <c r="EB830" s="43"/>
      <c r="EC830" s="43"/>
      <c r="ED830" s="43"/>
      <c r="EE830" s="43"/>
      <c r="EF830" s="43"/>
      <c r="EG830" s="43"/>
      <c r="EH830" s="43"/>
      <c r="EI830" s="43"/>
      <c r="EJ830" s="43"/>
      <c r="EK830" s="43"/>
      <c r="EL830" s="43"/>
    </row>
    <row r="831" spans="88:142" s="1" customFormat="1" x14ac:dyDescent="0.3">
      <c r="CJ831" s="1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5"/>
      <c r="CY831" s="43"/>
      <c r="CZ831" s="43"/>
      <c r="DA831" s="43"/>
      <c r="DB831" s="43"/>
      <c r="DC831" s="43"/>
      <c r="DD831" s="43"/>
      <c r="DE831" s="43"/>
      <c r="DF831" s="43"/>
      <c r="DG831" s="43"/>
      <c r="DH831" s="43"/>
      <c r="DI831" s="43"/>
      <c r="DJ831" s="43"/>
      <c r="DK831" s="43"/>
      <c r="DL831" s="43"/>
      <c r="DM831" s="43"/>
      <c r="DN831" s="43"/>
      <c r="DO831" s="43"/>
      <c r="DP831" s="43"/>
      <c r="DQ831" s="43"/>
      <c r="DR831" s="43"/>
      <c r="DS831" s="43"/>
      <c r="DT831" s="43"/>
      <c r="DU831" s="43"/>
      <c r="DV831" s="43"/>
      <c r="DW831" s="43"/>
      <c r="DX831" s="43"/>
      <c r="DY831" s="43"/>
      <c r="DZ831" s="43"/>
      <c r="EA831" s="43"/>
      <c r="EB831" s="43"/>
      <c r="EC831" s="43"/>
      <c r="ED831" s="43"/>
      <c r="EE831" s="43"/>
      <c r="EF831" s="43"/>
      <c r="EG831" s="43"/>
      <c r="EH831" s="43"/>
      <c r="EI831" s="43"/>
      <c r="EJ831" s="43"/>
      <c r="EK831" s="43"/>
      <c r="EL831" s="43"/>
    </row>
    <row r="832" spans="88:142" s="1" customFormat="1" x14ac:dyDescent="0.3">
      <c r="CJ832" s="13"/>
      <c r="CK832" s="43"/>
      <c r="CL832" s="43"/>
      <c r="CM832" s="43"/>
      <c r="CN832" s="43"/>
      <c r="CO832" s="43"/>
      <c r="CP832" s="43"/>
      <c r="CQ832" s="43"/>
      <c r="CR832" s="43"/>
      <c r="CS832" s="43"/>
      <c r="CT832" s="43"/>
      <c r="CU832" s="43"/>
      <c r="CV832" s="43"/>
      <c r="CW832" s="43"/>
      <c r="CX832" s="45"/>
      <c r="CY832" s="43"/>
      <c r="CZ832" s="43"/>
      <c r="DA832" s="43"/>
      <c r="DB832" s="43"/>
      <c r="DC832" s="43"/>
      <c r="DD832" s="43"/>
      <c r="DE832" s="43"/>
      <c r="DF832" s="43"/>
      <c r="DG832" s="43"/>
      <c r="DH832" s="43"/>
      <c r="DI832" s="43"/>
      <c r="DJ832" s="43"/>
      <c r="DK832" s="43"/>
      <c r="DL832" s="43"/>
      <c r="DM832" s="43"/>
      <c r="DN832" s="43"/>
      <c r="DO832" s="43"/>
      <c r="DP832" s="43"/>
      <c r="DQ832" s="43"/>
      <c r="DR832" s="43"/>
      <c r="DS832" s="43"/>
      <c r="DT832" s="43"/>
      <c r="DU832" s="43"/>
      <c r="DV832" s="43"/>
      <c r="DW832" s="43"/>
      <c r="DX832" s="43"/>
      <c r="DY832" s="43"/>
      <c r="DZ832" s="43"/>
      <c r="EA832" s="43"/>
      <c r="EB832" s="43"/>
      <c r="EC832" s="43"/>
      <c r="ED832" s="43"/>
      <c r="EE832" s="43"/>
      <c r="EF832" s="43"/>
      <c r="EG832" s="43"/>
      <c r="EH832" s="43"/>
      <c r="EI832" s="43"/>
      <c r="EJ832" s="43"/>
      <c r="EK832" s="43"/>
      <c r="EL832" s="43"/>
    </row>
    <row r="833" spans="88:142" s="1" customFormat="1" x14ac:dyDescent="0.3">
      <c r="CJ833" s="13"/>
      <c r="CK833" s="43"/>
      <c r="CL833" s="43"/>
      <c r="CM833" s="43"/>
      <c r="CN833" s="43"/>
      <c r="CO833" s="43"/>
      <c r="CP833" s="43"/>
      <c r="CQ833" s="43"/>
      <c r="CR833" s="43"/>
      <c r="CS833" s="43"/>
      <c r="CT833" s="43"/>
      <c r="CU833" s="43"/>
      <c r="CV833" s="43"/>
      <c r="CW833" s="43"/>
      <c r="CX833" s="45"/>
      <c r="CY833" s="43"/>
      <c r="CZ833" s="43"/>
      <c r="DA833" s="43"/>
      <c r="DB833" s="43"/>
      <c r="DC833" s="43"/>
      <c r="DD833" s="43"/>
      <c r="DE833" s="43"/>
      <c r="DF833" s="43"/>
      <c r="DG833" s="43"/>
      <c r="DH833" s="43"/>
      <c r="DI833" s="43"/>
      <c r="DJ833" s="43"/>
      <c r="DK833" s="43"/>
      <c r="DL833" s="43"/>
      <c r="DM833" s="43"/>
      <c r="DN833" s="43"/>
      <c r="DO833" s="43"/>
      <c r="DP833" s="43"/>
      <c r="DQ833" s="43"/>
      <c r="DR833" s="43"/>
      <c r="DS833" s="43"/>
      <c r="DT833" s="43"/>
      <c r="DU833" s="43"/>
      <c r="DV833" s="43"/>
      <c r="DW833" s="43"/>
      <c r="DX833" s="43"/>
      <c r="DY833" s="43"/>
      <c r="DZ833" s="43"/>
      <c r="EA833" s="43"/>
      <c r="EB833" s="43"/>
      <c r="EC833" s="43"/>
      <c r="ED833" s="43"/>
      <c r="EE833" s="43"/>
      <c r="EF833" s="43"/>
      <c r="EG833" s="43"/>
      <c r="EH833" s="43"/>
      <c r="EI833" s="43"/>
      <c r="EJ833" s="43"/>
      <c r="EK833" s="43"/>
      <c r="EL833" s="43"/>
    </row>
    <row r="834" spans="88:142" s="1" customFormat="1" x14ac:dyDescent="0.3">
      <c r="CJ834" s="13"/>
      <c r="CK834" s="43"/>
      <c r="CL834" s="43"/>
      <c r="CM834" s="43"/>
      <c r="CN834" s="43"/>
      <c r="CO834" s="43"/>
      <c r="CP834" s="43"/>
      <c r="CQ834" s="43"/>
      <c r="CR834" s="43"/>
      <c r="CS834" s="43"/>
      <c r="CT834" s="43"/>
      <c r="CU834" s="43"/>
      <c r="CV834" s="43"/>
      <c r="CW834" s="43"/>
      <c r="CX834" s="45"/>
      <c r="CY834" s="43"/>
      <c r="CZ834" s="43"/>
      <c r="DA834" s="43"/>
      <c r="DB834" s="43"/>
      <c r="DC834" s="43"/>
      <c r="DD834" s="43"/>
      <c r="DE834" s="43"/>
      <c r="DF834" s="43"/>
      <c r="DG834" s="43"/>
      <c r="DH834" s="43"/>
      <c r="DI834" s="43"/>
      <c r="DJ834" s="43"/>
      <c r="DK834" s="43"/>
      <c r="DL834" s="43"/>
      <c r="DM834" s="43"/>
      <c r="DN834" s="43"/>
      <c r="DO834" s="43"/>
      <c r="DP834" s="43"/>
      <c r="DQ834" s="43"/>
      <c r="DR834" s="43"/>
      <c r="DS834" s="43"/>
      <c r="DT834" s="43"/>
      <c r="DU834" s="43"/>
      <c r="DV834" s="43"/>
      <c r="DW834" s="43"/>
      <c r="DX834" s="43"/>
      <c r="DY834" s="43"/>
      <c r="DZ834" s="43"/>
      <c r="EA834" s="43"/>
      <c r="EB834" s="43"/>
      <c r="EC834" s="43"/>
      <c r="ED834" s="43"/>
      <c r="EE834" s="43"/>
      <c r="EF834" s="43"/>
      <c r="EG834" s="43"/>
      <c r="EH834" s="43"/>
      <c r="EI834" s="43"/>
      <c r="EJ834" s="43"/>
      <c r="EK834" s="43"/>
      <c r="EL834" s="43"/>
    </row>
    <row r="835" spans="88:142" s="1" customFormat="1" x14ac:dyDescent="0.3">
      <c r="CJ835" s="13"/>
      <c r="CK835" s="43"/>
      <c r="CL835" s="43"/>
      <c r="CM835" s="43"/>
      <c r="CN835" s="43"/>
      <c r="CO835" s="43"/>
      <c r="CP835" s="43"/>
      <c r="CQ835" s="43"/>
      <c r="CR835" s="43"/>
      <c r="CS835" s="43"/>
      <c r="CT835" s="43"/>
      <c r="CU835" s="43"/>
      <c r="CV835" s="43"/>
      <c r="CW835" s="43"/>
      <c r="CX835" s="45"/>
      <c r="CY835" s="43"/>
      <c r="CZ835" s="43"/>
      <c r="DA835" s="43"/>
      <c r="DB835" s="43"/>
      <c r="DC835" s="43"/>
      <c r="DD835" s="43"/>
      <c r="DE835" s="43"/>
      <c r="DF835" s="43"/>
      <c r="DG835" s="43"/>
      <c r="DH835" s="43"/>
      <c r="DI835" s="43"/>
      <c r="DJ835" s="43"/>
      <c r="DK835" s="43"/>
      <c r="DL835" s="43"/>
      <c r="DM835" s="43"/>
      <c r="DN835" s="43"/>
      <c r="DO835" s="43"/>
      <c r="DP835" s="43"/>
      <c r="DQ835" s="43"/>
      <c r="DR835" s="43"/>
      <c r="DS835" s="43"/>
      <c r="DT835" s="43"/>
      <c r="DU835" s="43"/>
      <c r="DV835" s="43"/>
      <c r="DW835" s="43"/>
      <c r="DX835" s="43"/>
      <c r="DY835" s="43"/>
      <c r="DZ835" s="43"/>
      <c r="EA835" s="43"/>
      <c r="EB835" s="43"/>
      <c r="EC835" s="43"/>
      <c r="ED835" s="43"/>
      <c r="EE835" s="43"/>
      <c r="EF835" s="43"/>
      <c r="EG835" s="43"/>
      <c r="EH835" s="43"/>
      <c r="EI835" s="43"/>
      <c r="EJ835" s="43"/>
      <c r="EK835" s="43"/>
      <c r="EL835" s="43"/>
    </row>
    <row r="836" spans="88:142" s="1" customFormat="1" x14ac:dyDescent="0.3">
      <c r="CJ836" s="13"/>
      <c r="CK836" s="43"/>
      <c r="CL836" s="43"/>
      <c r="CM836" s="43"/>
      <c r="CN836" s="43"/>
      <c r="CO836" s="43"/>
      <c r="CP836" s="43"/>
      <c r="CQ836" s="43"/>
      <c r="CR836" s="43"/>
      <c r="CS836" s="43"/>
      <c r="CT836" s="43"/>
      <c r="CU836" s="43"/>
      <c r="CV836" s="43"/>
      <c r="CW836" s="43"/>
      <c r="CX836" s="45"/>
      <c r="CY836" s="43"/>
      <c r="CZ836" s="43"/>
      <c r="DA836" s="43"/>
      <c r="DB836" s="43"/>
      <c r="DC836" s="43"/>
      <c r="DD836" s="43"/>
      <c r="DE836" s="43"/>
      <c r="DF836" s="43"/>
      <c r="DG836" s="43"/>
      <c r="DH836" s="43"/>
      <c r="DI836" s="43"/>
      <c r="DJ836" s="43"/>
      <c r="DK836" s="43"/>
      <c r="DL836" s="43"/>
      <c r="DM836" s="43"/>
      <c r="DN836" s="43"/>
      <c r="DO836" s="43"/>
      <c r="DP836" s="43"/>
      <c r="DQ836" s="43"/>
      <c r="DR836" s="43"/>
      <c r="DS836" s="43"/>
      <c r="DT836" s="43"/>
      <c r="DU836" s="43"/>
      <c r="DV836" s="43"/>
      <c r="DW836" s="43"/>
      <c r="DX836" s="43"/>
      <c r="DY836" s="43"/>
      <c r="DZ836" s="43"/>
      <c r="EA836" s="43"/>
      <c r="EB836" s="43"/>
      <c r="EC836" s="43"/>
      <c r="ED836" s="43"/>
      <c r="EE836" s="43"/>
      <c r="EF836" s="43"/>
      <c r="EG836" s="43"/>
      <c r="EH836" s="43"/>
      <c r="EI836" s="43"/>
      <c r="EJ836" s="43"/>
      <c r="EK836" s="43"/>
      <c r="EL836" s="43"/>
    </row>
    <row r="837" spans="88:142" s="1" customFormat="1" x14ac:dyDescent="0.3">
      <c r="CJ837" s="13"/>
      <c r="CK837" s="43"/>
      <c r="CL837" s="43"/>
      <c r="CM837" s="43"/>
      <c r="CN837" s="43"/>
      <c r="CO837" s="43"/>
      <c r="CP837" s="43"/>
      <c r="CQ837" s="43"/>
      <c r="CR837" s="43"/>
      <c r="CS837" s="43"/>
      <c r="CT837" s="43"/>
      <c r="CU837" s="43"/>
      <c r="CV837" s="43"/>
      <c r="CW837" s="43"/>
      <c r="CX837" s="45"/>
      <c r="CY837" s="43"/>
      <c r="CZ837" s="43"/>
      <c r="DA837" s="43"/>
      <c r="DB837" s="43"/>
      <c r="DC837" s="43"/>
      <c r="DD837" s="43"/>
      <c r="DE837" s="43"/>
      <c r="DF837" s="43"/>
      <c r="DG837" s="43"/>
      <c r="DH837" s="43"/>
      <c r="DI837" s="43"/>
      <c r="DJ837" s="43"/>
      <c r="DK837" s="43"/>
      <c r="DL837" s="43"/>
      <c r="DM837" s="43"/>
      <c r="DN837" s="43"/>
      <c r="DO837" s="43"/>
      <c r="DP837" s="43"/>
      <c r="DQ837" s="43"/>
      <c r="DR837" s="43"/>
      <c r="DS837" s="43"/>
      <c r="DT837" s="43"/>
      <c r="DU837" s="43"/>
      <c r="DV837" s="43"/>
      <c r="DW837" s="43"/>
      <c r="DX837" s="43"/>
      <c r="DY837" s="43"/>
      <c r="DZ837" s="43"/>
      <c r="EA837" s="43"/>
      <c r="EB837" s="43"/>
      <c r="EC837" s="43"/>
      <c r="ED837" s="43"/>
      <c r="EE837" s="43"/>
      <c r="EF837" s="43"/>
      <c r="EG837" s="43"/>
      <c r="EH837" s="43"/>
      <c r="EI837" s="43"/>
      <c r="EJ837" s="43"/>
      <c r="EK837" s="43"/>
      <c r="EL837" s="43"/>
    </row>
    <row r="838" spans="88:142" s="1" customFormat="1" x14ac:dyDescent="0.3">
      <c r="CJ838" s="13"/>
      <c r="CK838" s="43"/>
      <c r="CL838" s="43"/>
      <c r="CM838" s="43"/>
      <c r="CN838" s="43"/>
      <c r="CO838" s="43"/>
      <c r="CP838" s="43"/>
      <c r="CQ838" s="43"/>
      <c r="CR838" s="43"/>
      <c r="CS838" s="43"/>
      <c r="CT838" s="43"/>
      <c r="CU838" s="43"/>
      <c r="CV838" s="43"/>
      <c r="CW838" s="43"/>
      <c r="CX838" s="45"/>
      <c r="CY838" s="43"/>
      <c r="CZ838" s="43"/>
      <c r="DA838" s="43"/>
      <c r="DB838" s="43"/>
      <c r="DC838" s="43"/>
      <c r="DD838" s="43"/>
      <c r="DE838" s="43"/>
      <c r="DF838" s="43"/>
      <c r="DG838" s="43"/>
      <c r="DH838" s="43"/>
      <c r="DI838" s="43"/>
      <c r="DJ838" s="43"/>
      <c r="DK838" s="43"/>
      <c r="DL838" s="43"/>
      <c r="DM838" s="43"/>
      <c r="DN838" s="43"/>
      <c r="DO838" s="43"/>
      <c r="DP838" s="43"/>
      <c r="DQ838" s="43"/>
      <c r="DR838" s="43"/>
      <c r="DS838" s="43"/>
      <c r="DT838" s="43"/>
      <c r="DU838" s="43"/>
      <c r="DV838" s="43"/>
      <c r="DW838" s="43"/>
      <c r="DX838" s="43"/>
      <c r="DY838" s="43"/>
      <c r="DZ838" s="43"/>
      <c r="EA838" s="43"/>
      <c r="EB838" s="43"/>
      <c r="EC838" s="43"/>
      <c r="ED838" s="43"/>
      <c r="EE838" s="43"/>
      <c r="EF838" s="43"/>
      <c r="EG838" s="43"/>
      <c r="EH838" s="43"/>
      <c r="EI838" s="43"/>
      <c r="EJ838" s="43"/>
      <c r="EK838" s="43"/>
      <c r="EL838" s="43"/>
    </row>
    <row r="839" spans="88:142" s="1" customFormat="1" x14ac:dyDescent="0.3">
      <c r="CJ839" s="13"/>
      <c r="CK839" s="43"/>
      <c r="CL839" s="43"/>
      <c r="CM839" s="43"/>
      <c r="CN839" s="43"/>
      <c r="CO839" s="43"/>
      <c r="CP839" s="43"/>
      <c r="CQ839" s="43"/>
      <c r="CR839" s="43"/>
      <c r="CS839" s="43"/>
      <c r="CT839" s="43"/>
      <c r="CU839" s="43"/>
      <c r="CV839" s="43"/>
      <c r="CW839" s="43"/>
      <c r="CX839" s="45"/>
      <c r="CY839" s="43"/>
      <c r="CZ839" s="43"/>
      <c r="DA839" s="43"/>
      <c r="DB839" s="43"/>
      <c r="DC839" s="43"/>
      <c r="DD839" s="43"/>
      <c r="DE839" s="43"/>
      <c r="DF839" s="43"/>
      <c r="DG839" s="43"/>
      <c r="DH839" s="43"/>
      <c r="DI839" s="43"/>
      <c r="DJ839" s="43"/>
      <c r="DK839" s="43"/>
      <c r="DL839" s="43"/>
      <c r="DM839" s="43"/>
      <c r="DN839" s="43"/>
      <c r="DO839" s="43"/>
      <c r="DP839" s="43"/>
      <c r="DQ839" s="43"/>
      <c r="DR839" s="43"/>
      <c r="DS839" s="43"/>
      <c r="DT839" s="43"/>
      <c r="DU839" s="43"/>
      <c r="DV839" s="43"/>
      <c r="DW839" s="43"/>
      <c r="DX839" s="43"/>
      <c r="DY839" s="43"/>
      <c r="DZ839" s="43"/>
      <c r="EA839" s="43"/>
      <c r="EB839" s="43"/>
      <c r="EC839" s="43"/>
      <c r="ED839" s="43"/>
      <c r="EE839" s="43"/>
      <c r="EF839" s="43"/>
      <c r="EG839" s="43"/>
      <c r="EH839" s="43"/>
      <c r="EI839" s="43"/>
      <c r="EJ839" s="43"/>
      <c r="EK839" s="43"/>
      <c r="EL839" s="43"/>
    </row>
    <row r="840" spans="88:142" s="1" customFormat="1" x14ac:dyDescent="0.3">
      <c r="CJ840" s="13"/>
      <c r="CK840" s="43"/>
      <c r="CL840" s="43"/>
      <c r="CM840" s="43"/>
      <c r="CN840" s="43"/>
      <c r="CO840" s="43"/>
      <c r="CP840" s="43"/>
      <c r="CQ840" s="43"/>
      <c r="CR840" s="43"/>
      <c r="CS840" s="43"/>
      <c r="CT840" s="43"/>
      <c r="CU840" s="43"/>
      <c r="CV840" s="43"/>
      <c r="CW840" s="43"/>
      <c r="CX840" s="45"/>
      <c r="CY840" s="43"/>
      <c r="CZ840" s="43"/>
      <c r="DA840" s="43"/>
      <c r="DB840" s="43"/>
      <c r="DC840" s="43"/>
      <c r="DD840" s="43"/>
      <c r="DE840" s="43"/>
      <c r="DF840" s="43"/>
      <c r="DG840" s="43"/>
      <c r="DH840" s="43"/>
      <c r="DI840" s="43"/>
      <c r="DJ840" s="43"/>
      <c r="DK840" s="43"/>
      <c r="DL840" s="43"/>
      <c r="DM840" s="43"/>
      <c r="DN840" s="43"/>
      <c r="DO840" s="43"/>
      <c r="DP840" s="43"/>
      <c r="DQ840" s="43"/>
      <c r="DR840" s="43"/>
      <c r="DS840" s="43"/>
      <c r="DT840" s="43"/>
      <c r="DU840" s="43"/>
      <c r="DV840" s="43"/>
      <c r="DW840" s="43"/>
      <c r="DX840" s="43"/>
      <c r="DY840" s="43"/>
      <c r="DZ840" s="43"/>
      <c r="EA840" s="43"/>
      <c r="EB840" s="43"/>
      <c r="EC840" s="43"/>
      <c r="ED840" s="43"/>
      <c r="EE840" s="43"/>
      <c r="EF840" s="43"/>
      <c r="EG840" s="43"/>
      <c r="EH840" s="43"/>
      <c r="EI840" s="43"/>
      <c r="EJ840" s="43"/>
      <c r="EK840" s="43"/>
      <c r="EL840" s="43"/>
    </row>
    <row r="841" spans="88:142" s="1" customFormat="1" x14ac:dyDescent="0.3">
      <c r="CJ841" s="13"/>
      <c r="CK841" s="43"/>
      <c r="CL841" s="43"/>
      <c r="CM841" s="43"/>
      <c r="CN841" s="43"/>
      <c r="CO841" s="43"/>
      <c r="CP841" s="43"/>
      <c r="CQ841" s="43"/>
      <c r="CR841" s="43"/>
      <c r="CS841" s="43"/>
      <c r="CT841" s="43"/>
      <c r="CU841" s="43"/>
      <c r="CV841" s="43"/>
      <c r="CW841" s="43"/>
      <c r="CX841" s="45"/>
      <c r="CY841" s="43"/>
      <c r="CZ841" s="43"/>
      <c r="DA841" s="43"/>
      <c r="DB841" s="43"/>
      <c r="DC841" s="43"/>
      <c r="DD841" s="43"/>
      <c r="DE841" s="43"/>
      <c r="DF841" s="43"/>
      <c r="DG841" s="43"/>
      <c r="DH841" s="43"/>
      <c r="DI841" s="43"/>
      <c r="DJ841" s="43"/>
      <c r="DK841" s="43"/>
      <c r="DL841" s="43"/>
      <c r="DM841" s="43"/>
      <c r="DN841" s="43"/>
      <c r="DO841" s="43"/>
      <c r="DP841" s="43"/>
      <c r="DQ841" s="43"/>
      <c r="DR841" s="43"/>
      <c r="DS841" s="43"/>
      <c r="DT841" s="43"/>
      <c r="DU841" s="43"/>
      <c r="DV841" s="43"/>
      <c r="DW841" s="43"/>
      <c r="DX841" s="43"/>
      <c r="DY841" s="43"/>
      <c r="DZ841" s="43"/>
      <c r="EA841" s="43"/>
      <c r="EB841" s="43"/>
      <c r="EC841" s="43"/>
      <c r="ED841" s="43"/>
      <c r="EE841" s="43"/>
      <c r="EF841" s="43"/>
      <c r="EG841" s="43"/>
      <c r="EH841" s="43"/>
      <c r="EI841" s="43"/>
      <c r="EJ841" s="43"/>
      <c r="EK841" s="43"/>
      <c r="EL841" s="43"/>
    </row>
    <row r="842" spans="88:142" s="1" customFormat="1" x14ac:dyDescent="0.3">
      <c r="CJ842" s="13"/>
      <c r="CK842" s="43"/>
      <c r="CL842" s="43"/>
      <c r="CM842" s="43"/>
      <c r="CN842" s="43"/>
      <c r="CO842" s="43"/>
      <c r="CP842" s="43"/>
      <c r="CQ842" s="43"/>
      <c r="CR842" s="43"/>
      <c r="CS842" s="43"/>
      <c r="CT842" s="43"/>
      <c r="CU842" s="43"/>
      <c r="CV842" s="43"/>
      <c r="CW842" s="43"/>
      <c r="CX842" s="45"/>
      <c r="CY842" s="43"/>
      <c r="CZ842" s="43"/>
      <c r="DA842" s="43"/>
      <c r="DB842" s="43"/>
      <c r="DC842" s="43"/>
      <c r="DD842" s="43"/>
      <c r="DE842" s="43"/>
      <c r="DF842" s="43"/>
      <c r="DG842" s="43"/>
      <c r="DH842" s="43"/>
      <c r="DI842" s="43"/>
      <c r="DJ842" s="43"/>
      <c r="DK842" s="43"/>
      <c r="DL842" s="43"/>
      <c r="DM842" s="43"/>
      <c r="DN842" s="43"/>
      <c r="DO842" s="43"/>
      <c r="DP842" s="43"/>
      <c r="DQ842" s="43"/>
      <c r="DR842" s="43"/>
      <c r="DS842" s="43"/>
      <c r="DT842" s="43"/>
      <c r="DU842" s="43"/>
      <c r="DV842" s="43"/>
      <c r="DW842" s="43"/>
      <c r="DX842" s="43"/>
      <c r="DY842" s="43"/>
      <c r="DZ842" s="43"/>
      <c r="EA842" s="43"/>
      <c r="EB842" s="43"/>
      <c r="EC842" s="43"/>
      <c r="ED842" s="43"/>
      <c r="EE842" s="43"/>
      <c r="EF842" s="43"/>
      <c r="EG842" s="43"/>
      <c r="EH842" s="43"/>
      <c r="EI842" s="43"/>
      <c r="EJ842" s="43"/>
      <c r="EK842" s="43"/>
      <c r="EL842" s="43"/>
    </row>
    <row r="843" spans="88:142" s="1" customFormat="1" x14ac:dyDescent="0.3">
      <c r="CJ843" s="13"/>
      <c r="CK843" s="43"/>
      <c r="CL843" s="43"/>
      <c r="CM843" s="43"/>
      <c r="CN843" s="43"/>
      <c r="CO843" s="43"/>
      <c r="CP843" s="43"/>
      <c r="CQ843" s="43"/>
      <c r="CR843" s="43"/>
      <c r="CS843" s="43"/>
      <c r="CT843" s="43"/>
      <c r="CU843" s="43"/>
      <c r="CV843" s="43"/>
      <c r="CW843" s="43"/>
      <c r="CX843" s="45"/>
      <c r="CY843" s="43"/>
      <c r="CZ843" s="43"/>
      <c r="DA843" s="43"/>
      <c r="DB843" s="43"/>
      <c r="DC843" s="43"/>
      <c r="DD843" s="43"/>
      <c r="DE843" s="43"/>
      <c r="DF843" s="43"/>
      <c r="DG843" s="43"/>
      <c r="DH843" s="43"/>
      <c r="DI843" s="43"/>
      <c r="DJ843" s="43"/>
      <c r="DK843" s="43"/>
      <c r="DL843" s="43"/>
      <c r="DM843" s="43"/>
      <c r="DN843" s="43"/>
      <c r="DO843" s="43"/>
      <c r="DP843" s="43"/>
      <c r="DQ843" s="43"/>
      <c r="DR843" s="43"/>
      <c r="DS843" s="43"/>
      <c r="DT843" s="43"/>
      <c r="DU843" s="43"/>
      <c r="DV843" s="43"/>
      <c r="DW843" s="43"/>
      <c r="DX843" s="43"/>
      <c r="DY843" s="43"/>
      <c r="DZ843" s="43"/>
      <c r="EA843" s="43"/>
      <c r="EB843" s="43"/>
      <c r="EC843" s="43"/>
      <c r="ED843" s="43"/>
      <c r="EE843" s="43"/>
      <c r="EF843" s="43"/>
      <c r="EG843" s="43"/>
      <c r="EH843" s="43"/>
      <c r="EI843" s="43"/>
      <c r="EJ843" s="43"/>
      <c r="EK843" s="43"/>
      <c r="EL843" s="43"/>
    </row>
    <row r="844" spans="88:142" s="1" customFormat="1" x14ac:dyDescent="0.3">
      <c r="CJ844" s="13"/>
      <c r="CK844" s="43"/>
      <c r="CL844" s="43"/>
      <c r="CM844" s="43"/>
      <c r="CN844" s="43"/>
      <c r="CO844" s="43"/>
      <c r="CP844" s="43"/>
      <c r="CQ844" s="43"/>
      <c r="CR844" s="43"/>
      <c r="CS844" s="43"/>
      <c r="CT844" s="43"/>
      <c r="CU844" s="43"/>
      <c r="CV844" s="43"/>
      <c r="CW844" s="43"/>
      <c r="CX844" s="45"/>
      <c r="CY844" s="43"/>
      <c r="CZ844" s="43"/>
      <c r="DA844" s="43"/>
      <c r="DB844" s="43"/>
      <c r="DC844" s="43"/>
      <c r="DD844" s="43"/>
      <c r="DE844" s="43"/>
      <c r="DF844" s="43"/>
      <c r="DG844" s="43"/>
      <c r="DH844" s="43"/>
      <c r="DI844" s="43"/>
      <c r="DJ844" s="43"/>
      <c r="DK844" s="43"/>
      <c r="DL844" s="43"/>
      <c r="DM844" s="43"/>
      <c r="DN844" s="43"/>
      <c r="DO844" s="43"/>
      <c r="DP844" s="43"/>
      <c r="DQ844" s="43"/>
      <c r="DR844" s="43"/>
      <c r="DS844" s="43"/>
      <c r="DT844" s="43"/>
      <c r="DU844" s="43"/>
      <c r="DV844" s="43"/>
      <c r="DW844" s="43"/>
      <c r="DX844" s="43"/>
      <c r="DY844" s="43"/>
      <c r="DZ844" s="43"/>
      <c r="EA844" s="43"/>
      <c r="EB844" s="43"/>
      <c r="EC844" s="43"/>
      <c r="ED844" s="43"/>
      <c r="EE844" s="43"/>
      <c r="EF844" s="43"/>
      <c r="EG844" s="43"/>
      <c r="EH844" s="43"/>
      <c r="EI844" s="43"/>
      <c r="EJ844" s="43"/>
      <c r="EK844" s="43"/>
      <c r="EL844" s="43"/>
    </row>
    <row r="845" spans="88:142" s="1" customFormat="1" x14ac:dyDescent="0.3">
      <c r="CJ845" s="13"/>
      <c r="CK845" s="43"/>
      <c r="CL845" s="43"/>
      <c r="CM845" s="43"/>
      <c r="CN845" s="43"/>
      <c r="CO845" s="43"/>
      <c r="CP845" s="43"/>
      <c r="CQ845" s="43"/>
      <c r="CR845" s="43"/>
      <c r="CS845" s="43"/>
      <c r="CT845" s="43"/>
      <c r="CU845" s="43"/>
      <c r="CV845" s="43"/>
      <c r="CW845" s="43"/>
      <c r="CX845" s="45"/>
      <c r="CY845" s="43"/>
      <c r="CZ845" s="43"/>
      <c r="DA845" s="43"/>
      <c r="DB845" s="43"/>
      <c r="DC845" s="43"/>
      <c r="DD845" s="43"/>
      <c r="DE845" s="43"/>
      <c r="DF845" s="43"/>
      <c r="DG845" s="43"/>
      <c r="DH845" s="43"/>
      <c r="DI845" s="43"/>
      <c r="DJ845" s="43"/>
      <c r="DK845" s="43"/>
      <c r="DL845" s="43"/>
      <c r="DM845" s="43"/>
      <c r="DN845" s="43"/>
      <c r="DO845" s="43"/>
      <c r="DP845" s="43"/>
      <c r="DQ845" s="43"/>
      <c r="DR845" s="43"/>
      <c r="DS845" s="43"/>
      <c r="DT845" s="43"/>
      <c r="DU845" s="43"/>
      <c r="DV845" s="43"/>
      <c r="DW845" s="43"/>
      <c r="DX845" s="43"/>
      <c r="DY845" s="43"/>
      <c r="DZ845" s="43"/>
      <c r="EA845" s="43"/>
      <c r="EB845" s="43"/>
      <c r="EC845" s="43"/>
      <c r="ED845" s="43"/>
      <c r="EE845" s="43"/>
      <c r="EF845" s="43"/>
      <c r="EG845" s="43"/>
      <c r="EH845" s="43"/>
      <c r="EI845" s="43"/>
      <c r="EJ845" s="43"/>
      <c r="EK845" s="43"/>
      <c r="EL845" s="43"/>
    </row>
    <row r="846" spans="88:142" s="1" customFormat="1" x14ac:dyDescent="0.3">
      <c r="CJ846" s="13"/>
      <c r="CK846" s="43"/>
      <c r="CL846" s="43"/>
      <c r="CM846" s="43"/>
      <c r="CN846" s="43"/>
      <c r="CO846" s="43"/>
      <c r="CP846" s="43"/>
      <c r="CQ846" s="43"/>
      <c r="CR846" s="43"/>
      <c r="CS846" s="43"/>
      <c r="CT846" s="43"/>
      <c r="CU846" s="43"/>
      <c r="CV846" s="43"/>
      <c r="CW846" s="43"/>
      <c r="CX846" s="45"/>
      <c r="CY846" s="43"/>
      <c r="CZ846" s="43"/>
      <c r="DA846" s="43"/>
      <c r="DB846" s="43"/>
      <c r="DC846" s="43"/>
      <c r="DD846" s="43"/>
      <c r="DE846" s="43"/>
      <c r="DF846" s="43"/>
      <c r="DG846" s="43"/>
      <c r="DH846" s="43"/>
      <c r="DI846" s="43"/>
      <c r="DJ846" s="43"/>
      <c r="DK846" s="43"/>
      <c r="DL846" s="43"/>
      <c r="DM846" s="43"/>
      <c r="DN846" s="43"/>
      <c r="DO846" s="43"/>
      <c r="DP846" s="43"/>
      <c r="DQ846" s="43"/>
      <c r="DR846" s="43"/>
      <c r="DS846" s="43"/>
      <c r="DT846" s="43"/>
      <c r="DU846" s="43"/>
      <c r="DV846" s="43"/>
      <c r="DW846" s="43"/>
      <c r="DX846" s="43"/>
      <c r="DY846" s="43"/>
      <c r="DZ846" s="43"/>
      <c r="EA846" s="43"/>
      <c r="EB846" s="43"/>
      <c r="EC846" s="43"/>
      <c r="ED846" s="43"/>
      <c r="EE846" s="43"/>
      <c r="EF846" s="43"/>
      <c r="EG846" s="43"/>
      <c r="EH846" s="43"/>
      <c r="EI846" s="43"/>
      <c r="EJ846" s="43"/>
      <c r="EK846" s="43"/>
      <c r="EL846" s="43"/>
    </row>
    <row r="847" spans="88:142" s="1" customFormat="1" x14ac:dyDescent="0.3">
      <c r="CJ847" s="1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5"/>
      <c r="CY847" s="43"/>
      <c r="CZ847" s="43"/>
      <c r="DA847" s="43"/>
      <c r="DB847" s="43"/>
      <c r="DC847" s="43"/>
      <c r="DD847" s="43"/>
      <c r="DE847" s="43"/>
      <c r="DF847" s="43"/>
      <c r="DG847" s="43"/>
      <c r="DH847" s="43"/>
      <c r="DI847" s="43"/>
      <c r="DJ847" s="43"/>
      <c r="DK847" s="43"/>
      <c r="DL847" s="43"/>
      <c r="DM847" s="43"/>
      <c r="DN847" s="43"/>
      <c r="DO847" s="43"/>
      <c r="DP847" s="43"/>
      <c r="DQ847" s="43"/>
      <c r="DR847" s="43"/>
      <c r="DS847" s="43"/>
      <c r="DT847" s="43"/>
      <c r="DU847" s="43"/>
      <c r="DV847" s="43"/>
      <c r="DW847" s="43"/>
      <c r="DX847" s="43"/>
      <c r="DY847" s="43"/>
      <c r="DZ847" s="43"/>
      <c r="EA847" s="43"/>
      <c r="EB847" s="43"/>
      <c r="EC847" s="43"/>
      <c r="ED847" s="43"/>
      <c r="EE847" s="43"/>
      <c r="EF847" s="43"/>
      <c r="EG847" s="43"/>
      <c r="EH847" s="43"/>
      <c r="EI847" s="43"/>
      <c r="EJ847" s="43"/>
      <c r="EK847" s="43"/>
      <c r="EL847" s="43"/>
    </row>
    <row r="848" spans="88:142" s="1" customFormat="1" x14ac:dyDescent="0.3">
      <c r="CJ848" s="13"/>
      <c r="CK848" s="43"/>
      <c r="CL848" s="43"/>
      <c r="CM848" s="43"/>
      <c r="CN848" s="43"/>
      <c r="CO848" s="43"/>
      <c r="CP848" s="43"/>
      <c r="CQ848" s="43"/>
      <c r="CR848" s="43"/>
      <c r="CS848" s="43"/>
      <c r="CT848" s="43"/>
      <c r="CU848" s="43"/>
      <c r="CV848" s="43"/>
      <c r="CW848" s="43"/>
      <c r="CX848" s="45"/>
      <c r="CY848" s="43"/>
      <c r="CZ848" s="43"/>
      <c r="DA848" s="43"/>
      <c r="DB848" s="43"/>
      <c r="DC848" s="43"/>
      <c r="DD848" s="43"/>
      <c r="DE848" s="43"/>
      <c r="DF848" s="43"/>
      <c r="DG848" s="43"/>
      <c r="DH848" s="43"/>
      <c r="DI848" s="43"/>
      <c r="DJ848" s="43"/>
      <c r="DK848" s="43"/>
      <c r="DL848" s="43"/>
      <c r="DM848" s="43"/>
      <c r="DN848" s="43"/>
      <c r="DO848" s="43"/>
      <c r="DP848" s="43"/>
      <c r="DQ848" s="43"/>
      <c r="DR848" s="43"/>
      <c r="DS848" s="43"/>
      <c r="DT848" s="43"/>
      <c r="DU848" s="43"/>
      <c r="DV848" s="43"/>
      <c r="DW848" s="43"/>
      <c r="DX848" s="43"/>
      <c r="DY848" s="43"/>
      <c r="DZ848" s="43"/>
      <c r="EA848" s="43"/>
      <c r="EB848" s="43"/>
      <c r="EC848" s="43"/>
      <c r="ED848" s="43"/>
      <c r="EE848" s="43"/>
      <c r="EF848" s="43"/>
      <c r="EG848" s="43"/>
      <c r="EH848" s="43"/>
      <c r="EI848" s="43"/>
      <c r="EJ848" s="43"/>
      <c r="EK848" s="43"/>
      <c r="EL848" s="43"/>
    </row>
    <row r="849" spans="88:142" s="1" customFormat="1" x14ac:dyDescent="0.3">
      <c r="CJ849" s="13"/>
      <c r="CK849" s="43"/>
      <c r="CL849" s="43"/>
      <c r="CM849" s="43"/>
      <c r="CN849" s="43"/>
      <c r="CO849" s="43"/>
      <c r="CP849" s="43"/>
      <c r="CQ849" s="43"/>
      <c r="CR849" s="43"/>
      <c r="CS849" s="43"/>
      <c r="CT849" s="43"/>
      <c r="CU849" s="43"/>
      <c r="CV849" s="43"/>
      <c r="CW849" s="43"/>
      <c r="CX849" s="45"/>
      <c r="CY849" s="43"/>
      <c r="CZ849" s="43"/>
      <c r="DA849" s="43"/>
      <c r="DB849" s="43"/>
      <c r="DC849" s="43"/>
      <c r="DD849" s="43"/>
      <c r="DE849" s="43"/>
      <c r="DF849" s="43"/>
      <c r="DG849" s="43"/>
      <c r="DH849" s="43"/>
      <c r="DI849" s="43"/>
      <c r="DJ849" s="43"/>
      <c r="DK849" s="43"/>
      <c r="DL849" s="43"/>
      <c r="DM849" s="43"/>
      <c r="DN849" s="43"/>
      <c r="DO849" s="43"/>
      <c r="DP849" s="43"/>
      <c r="DQ849" s="43"/>
      <c r="DR849" s="43"/>
      <c r="DS849" s="43"/>
      <c r="DT849" s="43"/>
      <c r="DU849" s="43"/>
      <c r="DV849" s="43"/>
      <c r="DW849" s="43"/>
      <c r="DX849" s="43"/>
      <c r="DY849" s="43"/>
      <c r="DZ849" s="43"/>
      <c r="EA849" s="43"/>
      <c r="EB849" s="43"/>
      <c r="EC849" s="43"/>
      <c r="ED849" s="43"/>
      <c r="EE849" s="43"/>
      <c r="EF849" s="43"/>
      <c r="EG849" s="43"/>
      <c r="EH849" s="43"/>
      <c r="EI849" s="43"/>
      <c r="EJ849" s="43"/>
      <c r="EK849" s="43"/>
      <c r="EL849" s="43"/>
    </row>
    <row r="850" spans="88:142" s="1" customFormat="1" x14ac:dyDescent="0.3">
      <c r="CJ850" s="13"/>
      <c r="CK850" s="43"/>
      <c r="CL850" s="43"/>
      <c r="CM850" s="43"/>
      <c r="CN850" s="43"/>
      <c r="CO850" s="43"/>
      <c r="CP850" s="43"/>
      <c r="CQ850" s="43"/>
      <c r="CR850" s="43"/>
      <c r="CS850" s="43"/>
      <c r="CT850" s="43"/>
      <c r="CU850" s="43"/>
      <c r="CV850" s="43"/>
      <c r="CW850" s="43"/>
      <c r="CX850" s="45"/>
      <c r="CY850" s="43"/>
      <c r="CZ850" s="43"/>
      <c r="DA850" s="43"/>
      <c r="DB850" s="43"/>
      <c r="DC850" s="43"/>
      <c r="DD850" s="43"/>
      <c r="DE850" s="43"/>
      <c r="DF850" s="43"/>
      <c r="DG850" s="43"/>
      <c r="DH850" s="43"/>
      <c r="DI850" s="43"/>
      <c r="DJ850" s="43"/>
      <c r="DK850" s="43"/>
      <c r="DL850" s="43"/>
      <c r="DM850" s="43"/>
      <c r="DN850" s="43"/>
      <c r="DO850" s="43"/>
      <c r="DP850" s="43"/>
      <c r="DQ850" s="43"/>
      <c r="DR850" s="43"/>
      <c r="DS850" s="43"/>
      <c r="DT850" s="43"/>
      <c r="DU850" s="43"/>
      <c r="DV850" s="43"/>
      <c r="DW850" s="43"/>
      <c r="DX850" s="43"/>
      <c r="DY850" s="43"/>
      <c r="DZ850" s="43"/>
      <c r="EA850" s="43"/>
      <c r="EB850" s="43"/>
      <c r="EC850" s="43"/>
      <c r="ED850" s="43"/>
      <c r="EE850" s="43"/>
      <c r="EF850" s="43"/>
      <c r="EG850" s="43"/>
      <c r="EH850" s="43"/>
      <c r="EI850" s="43"/>
      <c r="EJ850" s="43"/>
      <c r="EK850" s="43"/>
      <c r="EL850" s="43"/>
    </row>
    <row r="851" spans="88:142" s="1" customFormat="1" x14ac:dyDescent="0.3">
      <c r="CJ851" s="1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5"/>
      <c r="CY851" s="43"/>
      <c r="CZ851" s="43"/>
      <c r="DA851" s="43"/>
      <c r="DB851" s="43"/>
      <c r="DC851" s="43"/>
      <c r="DD851" s="43"/>
      <c r="DE851" s="43"/>
      <c r="DF851" s="43"/>
      <c r="DG851" s="43"/>
      <c r="DH851" s="43"/>
      <c r="DI851" s="43"/>
      <c r="DJ851" s="43"/>
      <c r="DK851" s="43"/>
      <c r="DL851" s="43"/>
      <c r="DM851" s="43"/>
      <c r="DN851" s="43"/>
      <c r="DO851" s="43"/>
      <c r="DP851" s="43"/>
      <c r="DQ851" s="43"/>
      <c r="DR851" s="43"/>
      <c r="DS851" s="43"/>
      <c r="DT851" s="43"/>
      <c r="DU851" s="43"/>
      <c r="DV851" s="43"/>
      <c r="DW851" s="43"/>
      <c r="DX851" s="43"/>
      <c r="DY851" s="43"/>
      <c r="DZ851" s="43"/>
      <c r="EA851" s="43"/>
      <c r="EB851" s="43"/>
      <c r="EC851" s="43"/>
      <c r="ED851" s="43"/>
      <c r="EE851" s="43"/>
      <c r="EF851" s="43"/>
      <c r="EG851" s="43"/>
      <c r="EH851" s="43"/>
      <c r="EI851" s="43"/>
      <c r="EJ851" s="43"/>
      <c r="EK851" s="43"/>
      <c r="EL851" s="43"/>
    </row>
    <row r="852" spans="88:142" s="1" customFormat="1" x14ac:dyDescent="0.3">
      <c r="CJ852" s="1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5"/>
      <c r="CY852" s="43"/>
      <c r="CZ852" s="43"/>
      <c r="DA852" s="43"/>
      <c r="DB852" s="43"/>
      <c r="DC852" s="43"/>
      <c r="DD852" s="43"/>
      <c r="DE852" s="43"/>
      <c r="DF852" s="43"/>
      <c r="DG852" s="43"/>
      <c r="DH852" s="43"/>
      <c r="DI852" s="43"/>
      <c r="DJ852" s="43"/>
      <c r="DK852" s="43"/>
      <c r="DL852" s="43"/>
      <c r="DM852" s="43"/>
      <c r="DN852" s="43"/>
      <c r="DO852" s="43"/>
      <c r="DP852" s="43"/>
      <c r="DQ852" s="43"/>
      <c r="DR852" s="43"/>
      <c r="DS852" s="43"/>
      <c r="DT852" s="43"/>
      <c r="DU852" s="43"/>
      <c r="DV852" s="43"/>
      <c r="DW852" s="43"/>
      <c r="DX852" s="43"/>
      <c r="DY852" s="43"/>
      <c r="DZ852" s="43"/>
      <c r="EA852" s="43"/>
      <c r="EB852" s="43"/>
      <c r="EC852" s="43"/>
      <c r="ED852" s="43"/>
      <c r="EE852" s="43"/>
      <c r="EF852" s="43"/>
      <c r="EG852" s="43"/>
      <c r="EH852" s="43"/>
      <c r="EI852" s="43"/>
      <c r="EJ852" s="43"/>
      <c r="EK852" s="43"/>
      <c r="EL852" s="43"/>
    </row>
    <row r="853" spans="88:142" s="1" customFormat="1" x14ac:dyDescent="0.3">
      <c r="CJ853" s="1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5"/>
      <c r="CY853" s="43"/>
      <c r="CZ853" s="43"/>
      <c r="DA853" s="43"/>
      <c r="DB853" s="43"/>
      <c r="DC853" s="43"/>
      <c r="DD853" s="43"/>
      <c r="DE853" s="43"/>
      <c r="DF853" s="43"/>
      <c r="DG853" s="43"/>
      <c r="DH853" s="43"/>
      <c r="DI853" s="43"/>
      <c r="DJ853" s="43"/>
      <c r="DK853" s="43"/>
      <c r="DL853" s="43"/>
      <c r="DM853" s="43"/>
      <c r="DN853" s="43"/>
      <c r="DO853" s="43"/>
      <c r="DP853" s="43"/>
      <c r="DQ853" s="43"/>
      <c r="DR853" s="43"/>
      <c r="DS853" s="43"/>
      <c r="DT853" s="43"/>
      <c r="DU853" s="43"/>
      <c r="DV853" s="43"/>
      <c r="DW853" s="43"/>
      <c r="DX853" s="43"/>
      <c r="DY853" s="43"/>
      <c r="DZ853" s="43"/>
      <c r="EA853" s="43"/>
      <c r="EB853" s="43"/>
      <c r="EC853" s="43"/>
      <c r="ED853" s="43"/>
      <c r="EE853" s="43"/>
      <c r="EF853" s="43"/>
      <c r="EG853" s="43"/>
      <c r="EH853" s="43"/>
      <c r="EI853" s="43"/>
      <c r="EJ853" s="43"/>
      <c r="EK853" s="43"/>
      <c r="EL853" s="43"/>
    </row>
    <row r="854" spans="88:142" s="1" customFormat="1" x14ac:dyDescent="0.3">
      <c r="CJ854" s="13"/>
      <c r="CK854" s="43"/>
      <c r="CL854" s="43"/>
      <c r="CM854" s="43"/>
      <c r="CN854" s="43"/>
      <c r="CO854" s="43"/>
      <c r="CP854" s="43"/>
      <c r="CQ854" s="43"/>
      <c r="CR854" s="43"/>
      <c r="CS854" s="43"/>
      <c r="CT854" s="43"/>
      <c r="CU854" s="43"/>
      <c r="CV854" s="43"/>
      <c r="CW854" s="43"/>
      <c r="CX854" s="45"/>
      <c r="CY854" s="43"/>
      <c r="CZ854" s="43"/>
      <c r="DA854" s="43"/>
      <c r="DB854" s="43"/>
      <c r="DC854" s="43"/>
      <c r="DD854" s="43"/>
      <c r="DE854" s="43"/>
      <c r="DF854" s="43"/>
      <c r="DG854" s="43"/>
      <c r="DH854" s="43"/>
      <c r="DI854" s="43"/>
      <c r="DJ854" s="43"/>
      <c r="DK854" s="43"/>
      <c r="DL854" s="43"/>
      <c r="DM854" s="43"/>
      <c r="DN854" s="43"/>
      <c r="DO854" s="43"/>
      <c r="DP854" s="43"/>
      <c r="DQ854" s="43"/>
      <c r="DR854" s="43"/>
      <c r="DS854" s="43"/>
      <c r="DT854" s="43"/>
      <c r="DU854" s="43"/>
      <c r="DV854" s="43"/>
      <c r="DW854" s="43"/>
      <c r="DX854" s="43"/>
      <c r="DY854" s="43"/>
      <c r="DZ854" s="43"/>
      <c r="EA854" s="43"/>
      <c r="EB854" s="43"/>
      <c r="EC854" s="43"/>
      <c r="ED854" s="43"/>
      <c r="EE854" s="43"/>
      <c r="EF854" s="43"/>
      <c r="EG854" s="43"/>
      <c r="EH854" s="43"/>
      <c r="EI854" s="43"/>
      <c r="EJ854" s="43"/>
      <c r="EK854" s="43"/>
      <c r="EL854" s="43"/>
    </row>
    <row r="855" spans="88:142" s="1" customFormat="1" x14ac:dyDescent="0.3">
      <c r="CJ855" s="13"/>
      <c r="CK855" s="43"/>
      <c r="CL855" s="43"/>
      <c r="CM855" s="43"/>
      <c r="CN855" s="43"/>
      <c r="CO855" s="43"/>
      <c r="CP855" s="43"/>
      <c r="CQ855" s="43"/>
      <c r="CR855" s="43"/>
      <c r="CS855" s="43"/>
      <c r="CT855" s="43"/>
      <c r="CU855" s="43"/>
      <c r="CV855" s="43"/>
      <c r="CW855" s="43"/>
      <c r="CX855" s="45"/>
      <c r="CY855" s="43"/>
      <c r="CZ855" s="43"/>
      <c r="DA855" s="43"/>
      <c r="DB855" s="43"/>
      <c r="DC855" s="43"/>
      <c r="DD855" s="43"/>
      <c r="DE855" s="43"/>
      <c r="DF855" s="43"/>
      <c r="DG855" s="43"/>
      <c r="DH855" s="43"/>
      <c r="DI855" s="43"/>
      <c r="DJ855" s="43"/>
      <c r="DK855" s="43"/>
      <c r="DL855" s="43"/>
      <c r="DM855" s="43"/>
      <c r="DN855" s="43"/>
      <c r="DO855" s="43"/>
      <c r="DP855" s="43"/>
      <c r="DQ855" s="43"/>
      <c r="DR855" s="43"/>
      <c r="DS855" s="43"/>
      <c r="DT855" s="43"/>
      <c r="DU855" s="43"/>
      <c r="DV855" s="43"/>
      <c r="DW855" s="43"/>
      <c r="DX855" s="43"/>
      <c r="DY855" s="43"/>
      <c r="DZ855" s="43"/>
      <c r="EA855" s="43"/>
      <c r="EB855" s="43"/>
      <c r="EC855" s="43"/>
      <c r="ED855" s="43"/>
      <c r="EE855" s="43"/>
      <c r="EF855" s="43"/>
      <c r="EG855" s="43"/>
      <c r="EH855" s="43"/>
      <c r="EI855" s="43"/>
      <c r="EJ855" s="43"/>
      <c r="EK855" s="43"/>
      <c r="EL855" s="43"/>
    </row>
    <row r="856" spans="88:142" s="1" customFormat="1" x14ac:dyDescent="0.3">
      <c r="CJ856" s="13"/>
      <c r="CK856" s="43"/>
      <c r="CL856" s="43"/>
      <c r="CM856" s="43"/>
      <c r="CN856" s="43"/>
      <c r="CO856" s="43"/>
      <c r="CP856" s="43"/>
      <c r="CQ856" s="43"/>
      <c r="CR856" s="43"/>
      <c r="CS856" s="43"/>
      <c r="CT856" s="43"/>
      <c r="CU856" s="43"/>
      <c r="CV856" s="43"/>
      <c r="CW856" s="43"/>
      <c r="CX856" s="45"/>
      <c r="CY856" s="43"/>
      <c r="CZ856" s="43"/>
      <c r="DA856" s="43"/>
      <c r="DB856" s="43"/>
      <c r="DC856" s="43"/>
      <c r="DD856" s="43"/>
      <c r="DE856" s="43"/>
      <c r="DF856" s="43"/>
      <c r="DG856" s="43"/>
      <c r="DH856" s="43"/>
      <c r="DI856" s="43"/>
      <c r="DJ856" s="43"/>
      <c r="DK856" s="43"/>
      <c r="DL856" s="43"/>
      <c r="DM856" s="43"/>
      <c r="DN856" s="43"/>
      <c r="DO856" s="43"/>
      <c r="DP856" s="43"/>
      <c r="DQ856" s="43"/>
      <c r="DR856" s="43"/>
      <c r="DS856" s="43"/>
      <c r="DT856" s="43"/>
      <c r="DU856" s="43"/>
      <c r="DV856" s="43"/>
      <c r="DW856" s="43"/>
      <c r="DX856" s="43"/>
      <c r="DY856" s="43"/>
      <c r="DZ856" s="43"/>
      <c r="EA856" s="43"/>
      <c r="EB856" s="43"/>
      <c r="EC856" s="43"/>
      <c r="ED856" s="43"/>
      <c r="EE856" s="43"/>
      <c r="EF856" s="43"/>
      <c r="EG856" s="43"/>
      <c r="EH856" s="43"/>
      <c r="EI856" s="43"/>
      <c r="EJ856" s="43"/>
      <c r="EK856" s="43"/>
      <c r="EL856" s="43"/>
    </row>
    <row r="857" spans="88:142" s="1" customFormat="1" x14ac:dyDescent="0.3">
      <c r="CJ857" s="1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5"/>
      <c r="CY857" s="43"/>
      <c r="CZ857" s="43"/>
      <c r="DA857" s="43"/>
      <c r="DB857" s="43"/>
      <c r="DC857" s="43"/>
      <c r="DD857" s="43"/>
      <c r="DE857" s="43"/>
      <c r="DF857" s="43"/>
      <c r="DG857" s="43"/>
      <c r="DH857" s="43"/>
      <c r="DI857" s="43"/>
      <c r="DJ857" s="43"/>
      <c r="DK857" s="43"/>
      <c r="DL857" s="43"/>
      <c r="DM857" s="43"/>
      <c r="DN857" s="43"/>
      <c r="DO857" s="43"/>
      <c r="DP857" s="43"/>
      <c r="DQ857" s="43"/>
      <c r="DR857" s="43"/>
      <c r="DS857" s="43"/>
      <c r="DT857" s="43"/>
      <c r="DU857" s="43"/>
      <c r="DV857" s="43"/>
      <c r="DW857" s="43"/>
      <c r="DX857" s="43"/>
      <c r="DY857" s="43"/>
      <c r="DZ857" s="43"/>
      <c r="EA857" s="43"/>
      <c r="EB857" s="43"/>
      <c r="EC857" s="43"/>
      <c r="ED857" s="43"/>
      <c r="EE857" s="43"/>
      <c r="EF857" s="43"/>
      <c r="EG857" s="43"/>
      <c r="EH857" s="43"/>
      <c r="EI857" s="43"/>
      <c r="EJ857" s="43"/>
      <c r="EK857" s="43"/>
      <c r="EL857" s="43"/>
    </row>
    <row r="858" spans="88:142" s="1" customFormat="1" x14ac:dyDescent="0.3">
      <c r="CJ858" s="13"/>
      <c r="CK858" s="43"/>
      <c r="CL858" s="43"/>
      <c r="CM858" s="43"/>
      <c r="CN858" s="43"/>
      <c r="CO858" s="43"/>
      <c r="CP858" s="43"/>
      <c r="CQ858" s="43"/>
      <c r="CR858" s="43"/>
      <c r="CS858" s="43"/>
      <c r="CT858" s="43"/>
      <c r="CU858" s="43"/>
      <c r="CV858" s="43"/>
      <c r="CW858" s="43"/>
      <c r="CX858" s="45"/>
      <c r="CY858" s="43"/>
      <c r="CZ858" s="43"/>
      <c r="DA858" s="43"/>
      <c r="DB858" s="43"/>
      <c r="DC858" s="43"/>
      <c r="DD858" s="43"/>
      <c r="DE858" s="43"/>
      <c r="DF858" s="43"/>
      <c r="DG858" s="43"/>
      <c r="DH858" s="43"/>
      <c r="DI858" s="43"/>
      <c r="DJ858" s="43"/>
      <c r="DK858" s="43"/>
      <c r="DL858" s="43"/>
      <c r="DM858" s="43"/>
      <c r="DN858" s="43"/>
      <c r="DO858" s="43"/>
      <c r="DP858" s="43"/>
      <c r="DQ858" s="43"/>
      <c r="DR858" s="43"/>
      <c r="DS858" s="43"/>
      <c r="DT858" s="43"/>
      <c r="DU858" s="43"/>
      <c r="DV858" s="43"/>
      <c r="DW858" s="43"/>
      <c r="DX858" s="43"/>
      <c r="DY858" s="43"/>
      <c r="DZ858" s="43"/>
      <c r="EA858" s="43"/>
      <c r="EB858" s="43"/>
      <c r="EC858" s="43"/>
      <c r="ED858" s="43"/>
      <c r="EE858" s="43"/>
      <c r="EF858" s="43"/>
      <c r="EG858" s="43"/>
      <c r="EH858" s="43"/>
      <c r="EI858" s="43"/>
      <c r="EJ858" s="43"/>
      <c r="EK858" s="43"/>
      <c r="EL858" s="43"/>
    </row>
    <row r="859" spans="88:142" s="1" customFormat="1" x14ac:dyDescent="0.3">
      <c r="CJ859" s="13"/>
      <c r="CK859" s="43"/>
      <c r="CL859" s="43"/>
      <c r="CM859" s="43"/>
      <c r="CN859" s="43"/>
      <c r="CO859" s="43"/>
      <c r="CP859" s="43"/>
      <c r="CQ859" s="43"/>
      <c r="CR859" s="43"/>
      <c r="CS859" s="43"/>
      <c r="CT859" s="43"/>
      <c r="CU859" s="43"/>
      <c r="CV859" s="43"/>
      <c r="CW859" s="43"/>
      <c r="CX859" s="45"/>
      <c r="CY859" s="43"/>
      <c r="CZ859" s="43"/>
      <c r="DA859" s="43"/>
      <c r="DB859" s="43"/>
      <c r="DC859" s="43"/>
      <c r="DD859" s="43"/>
      <c r="DE859" s="43"/>
      <c r="DF859" s="43"/>
      <c r="DG859" s="43"/>
      <c r="DH859" s="43"/>
      <c r="DI859" s="43"/>
      <c r="DJ859" s="43"/>
      <c r="DK859" s="43"/>
      <c r="DL859" s="43"/>
      <c r="DM859" s="43"/>
      <c r="DN859" s="43"/>
      <c r="DO859" s="43"/>
      <c r="DP859" s="43"/>
      <c r="DQ859" s="43"/>
      <c r="DR859" s="43"/>
      <c r="DS859" s="43"/>
      <c r="DT859" s="43"/>
      <c r="DU859" s="43"/>
      <c r="DV859" s="43"/>
      <c r="DW859" s="43"/>
      <c r="DX859" s="43"/>
      <c r="DY859" s="43"/>
      <c r="DZ859" s="43"/>
      <c r="EA859" s="43"/>
      <c r="EB859" s="43"/>
      <c r="EC859" s="43"/>
      <c r="ED859" s="43"/>
      <c r="EE859" s="43"/>
      <c r="EF859" s="43"/>
      <c r="EG859" s="43"/>
      <c r="EH859" s="43"/>
      <c r="EI859" s="43"/>
      <c r="EJ859" s="43"/>
      <c r="EK859" s="43"/>
      <c r="EL859" s="43"/>
    </row>
    <row r="860" spans="88:142" s="1" customFormat="1" x14ac:dyDescent="0.3">
      <c r="CJ860" s="1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5"/>
      <c r="CY860" s="43"/>
      <c r="CZ860" s="43"/>
      <c r="DA860" s="43"/>
      <c r="DB860" s="43"/>
      <c r="DC860" s="43"/>
      <c r="DD860" s="43"/>
      <c r="DE860" s="43"/>
      <c r="DF860" s="43"/>
      <c r="DG860" s="43"/>
      <c r="DH860" s="43"/>
      <c r="DI860" s="43"/>
      <c r="DJ860" s="43"/>
      <c r="DK860" s="43"/>
      <c r="DL860" s="43"/>
      <c r="DM860" s="43"/>
      <c r="DN860" s="43"/>
      <c r="DO860" s="43"/>
      <c r="DP860" s="43"/>
      <c r="DQ860" s="43"/>
      <c r="DR860" s="43"/>
      <c r="DS860" s="43"/>
      <c r="DT860" s="43"/>
      <c r="DU860" s="43"/>
      <c r="DV860" s="43"/>
      <c r="DW860" s="43"/>
      <c r="DX860" s="43"/>
      <c r="DY860" s="43"/>
      <c r="DZ860" s="43"/>
      <c r="EA860" s="43"/>
      <c r="EB860" s="43"/>
      <c r="EC860" s="43"/>
      <c r="ED860" s="43"/>
      <c r="EE860" s="43"/>
      <c r="EF860" s="43"/>
      <c r="EG860" s="43"/>
      <c r="EH860" s="43"/>
      <c r="EI860" s="43"/>
      <c r="EJ860" s="43"/>
      <c r="EK860" s="43"/>
      <c r="EL860" s="43"/>
    </row>
    <row r="861" spans="88:142" s="1" customFormat="1" x14ac:dyDescent="0.3">
      <c r="CJ861" s="13"/>
      <c r="CK861" s="43"/>
      <c r="CL861" s="43"/>
      <c r="CM861" s="43"/>
      <c r="CN861" s="43"/>
      <c r="CO861" s="43"/>
      <c r="CP861" s="43"/>
      <c r="CQ861" s="43"/>
      <c r="CR861" s="43"/>
      <c r="CS861" s="43"/>
      <c r="CT861" s="43"/>
      <c r="CU861" s="43"/>
      <c r="CV861" s="43"/>
      <c r="CW861" s="43"/>
      <c r="CX861" s="45"/>
      <c r="CY861" s="43"/>
      <c r="CZ861" s="43"/>
      <c r="DA861" s="43"/>
      <c r="DB861" s="43"/>
      <c r="DC861" s="43"/>
      <c r="DD861" s="43"/>
      <c r="DE861" s="43"/>
      <c r="DF861" s="43"/>
      <c r="DG861" s="43"/>
      <c r="DH861" s="43"/>
      <c r="DI861" s="43"/>
      <c r="DJ861" s="43"/>
      <c r="DK861" s="43"/>
      <c r="DL861" s="43"/>
      <c r="DM861" s="43"/>
      <c r="DN861" s="43"/>
      <c r="DO861" s="43"/>
      <c r="DP861" s="43"/>
      <c r="DQ861" s="43"/>
      <c r="DR861" s="43"/>
      <c r="DS861" s="43"/>
      <c r="DT861" s="43"/>
      <c r="DU861" s="43"/>
      <c r="DV861" s="43"/>
      <c r="DW861" s="43"/>
      <c r="DX861" s="43"/>
      <c r="DY861" s="43"/>
      <c r="DZ861" s="43"/>
      <c r="EA861" s="43"/>
      <c r="EB861" s="43"/>
      <c r="EC861" s="43"/>
      <c r="ED861" s="43"/>
      <c r="EE861" s="43"/>
      <c r="EF861" s="43"/>
      <c r="EG861" s="43"/>
      <c r="EH861" s="43"/>
      <c r="EI861" s="43"/>
      <c r="EJ861" s="43"/>
      <c r="EK861" s="43"/>
      <c r="EL861" s="43"/>
    </row>
    <row r="862" spans="88:142" s="1" customFormat="1" x14ac:dyDescent="0.3">
      <c r="CJ862" s="13"/>
      <c r="CK862" s="43"/>
      <c r="CL862" s="43"/>
      <c r="CM862" s="43"/>
      <c r="CN862" s="43"/>
      <c r="CO862" s="43"/>
      <c r="CP862" s="43"/>
      <c r="CQ862" s="43"/>
      <c r="CR862" s="43"/>
      <c r="CS862" s="43"/>
      <c r="CT862" s="43"/>
      <c r="CU862" s="43"/>
      <c r="CV862" s="43"/>
      <c r="CW862" s="43"/>
      <c r="CX862" s="45"/>
      <c r="CY862" s="43"/>
      <c r="CZ862" s="43"/>
      <c r="DA862" s="43"/>
      <c r="DB862" s="43"/>
      <c r="DC862" s="43"/>
      <c r="DD862" s="43"/>
      <c r="DE862" s="43"/>
      <c r="DF862" s="43"/>
      <c r="DG862" s="43"/>
      <c r="DH862" s="43"/>
      <c r="DI862" s="43"/>
      <c r="DJ862" s="43"/>
      <c r="DK862" s="43"/>
      <c r="DL862" s="43"/>
      <c r="DM862" s="43"/>
      <c r="DN862" s="43"/>
      <c r="DO862" s="43"/>
      <c r="DP862" s="43"/>
      <c r="DQ862" s="43"/>
      <c r="DR862" s="43"/>
      <c r="DS862" s="43"/>
      <c r="DT862" s="43"/>
      <c r="DU862" s="43"/>
      <c r="DV862" s="43"/>
      <c r="DW862" s="43"/>
      <c r="DX862" s="43"/>
      <c r="DY862" s="43"/>
      <c r="DZ862" s="43"/>
      <c r="EA862" s="43"/>
      <c r="EB862" s="43"/>
      <c r="EC862" s="43"/>
      <c r="ED862" s="43"/>
      <c r="EE862" s="43"/>
      <c r="EF862" s="43"/>
      <c r="EG862" s="43"/>
      <c r="EH862" s="43"/>
      <c r="EI862" s="43"/>
      <c r="EJ862" s="43"/>
      <c r="EK862" s="43"/>
      <c r="EL862" s="43"/>
    </row>
    <row r="863" spans="88:142" s="1" customFormat="1" x14ac:dyDescent="0.3">
      <c r="CJ863" s="13"/>
      <c r="CK863" s="43"/>
      <c r="CL863" s="43"/>
      <c r="CM863" s="43"/>
      <c r="CN863" s="43"/>
      <c r="CO863" s="43"/>
      <c r="CP863" s="43"/>
      <c r="CQ863" s="43"/>
      <c r="CR863" s="43"/>
      <c r="CS863" s="43"/>
      <c r="CT863" s="43"/>
      <c r="CU863" s="43"/>
      <c r="CV863" s="43"/>
      <c r="CW863" s="43"/>
      <c r="CX863" s="45"/>
      <c r="CY863" s="43"/>
      <c r="CZ863" s="43"/>
      <c r="DA863" s="43"/>
      <c r="DB863" s="43"/>
      <c r="DC863" s="43"/>
      <c r="DD863" s="43"/>
      <c r="DE863" s="43"/>
      <c r="DF863" s="43"/>
      <c r="DG863" s="43"/>
      <c r="DH863" s="43"/>
      <c r="DI863" s="43"/>
      <c r="DJ863" s="43"/>
      <c r="DK863" s="43"/>
      <c r="DL863" s="43"/>
      <c r="DM863" s="43"/>
      <c r="DN863" s="43"/>
      <c r="DO863" s="43"/>
      <c r="DP863" s="43"/>
      <c r="DQ863" s="43"/>
      <c r="DR863" s="43"/>
      <c r="DS863" s="43"/>
      <c r="DT863" s="43"/>
      <c r="DU863" s="43"/>
      <c r="DV863" s="43"/>
      <c r="DW863" s="43"/>
      <c r="DX863" s="43"/>
      <c r="DY863" s="43"/>
      <c r="DZ863" s="43"/>
      <c r="EA863" s="43"/>
      <c r="EB863" s="43"/>
      <c r="EC863" s="43"/>
      <c r="ED863" s="43"/>
      <c r="EE863" s="43"/>
      <c r="EF863" s="43"/>
      <c r="EG863" s="43"/>
      <c r="EH863" s="43"/>
      <c r="EI863" s="43"/>
      <c r="EJ863" s="43"/>
      <c r="EK863" s="43"/>
      <c r="EL863" s="43"/>
    </row>
    <row r="864" spans="88:142" s="1" customFormat="1" x14ac:dyDescent="0.3">
      <c r="CJ864" s="13"/>
      <c r="CK864" s="43"/>
      <c r="CL864" s="43"/>
      <c r="CM864" s="43"/>
      <c r="CN864" s="43"/>
      <c r="CO864" s="43"/>
      <c r="CP864" s="43"/>
      <c r="CQ864" s="43"/>
      <c r="CR864" s="43"/>
      <c r="CS864" s="43"/>
      <c r="CT864" s="43"/>
      <c r="CU864" s="43"/>
      <c r="CV864" s="43"/>
      <c r="CW864" s="43"/>
      <c r="CX864" s="45"/>
      <c r="CY864" s="43"/>
      <c r="CZ864" s="43"/>
      <c r="DA864" s="43"/>
      <c r="DB864" s="43"/>
      <c r="DC864" s="43"/>
      <c r="DD864" s="43"/>
      <c r="DE864" s="43"/>
      <c r="DF864" s="43"/>
      <c r="DG864" s="43"/>
      <c r="DH864" s="43"/>
      <c r="DI864" s="43"/>
      <c r="DJ864" s="43"/>
      <c r="DK864" s="43"/>
      <c r="DL864" s="43"/>
      <c r="DM864" s="43"/>
      <c r="DN864" s="43"/>
      <c r="DO864" s="43"/>
      <c r="DP864" s="43"/>
      <c r="DQ864" s="43"/>
      <c r="DR864" s="43"/>
      <c r="DS864" s="43"/>
      <c r="DT864" s="43"/>
      <c r="DU864" s="43"/>
      <c r="DV864" s="43"/>
      <c r="DW864" s="43"/>
      <c r="DX864" s="43"/>
      <c r="DY864" s="43"/>
      <c r="DZ864" s="43"/>
      <c r="EA864" s="43"/>
      <c r="EB864" s="43"/>
      <c r="EC864" s="43"/>
      <c r="ED864" s="43"/>
      <c r="EE864" s="43"/>
      <c r="EF864" s="43"/>
      <c r="EG864" s="43"/>
      <c r="EH864" s="43"/>
      <c r="EI864" s="43"/>
      <c r="EJ864" s="43"/>
      <c r="EK864" s="43"/>
      <c r="EL864" s="43"/>
    </row>
    <row r="865" spans="88:142" s="1" customFormat="1" x14ac:dyDescent="0.3">
      <c r="CJ865" s="13"/>
      <c r="CK865" s="43"/>
      <c r="CL865" s="43"/>
      <c r="CM865" s="43"/>
      <c r="CN865" s="43"/>
      <c r="CO865" s="43"/>
      <c r="CP865" s="43"/>
      <c r="CQ865" s="43"/>
      <c r="CR865" s="43"/>
      <c r="CS865" s="43"/>
      <c r="CT865" s="43"/>
      <c r="CU865" s="43"/>
      <c r="CV865" s="43"/>
      <c r="CW865" s="43"/>
      <c r="CX865" s="45"/>
      <c r="CY865" s="43"/>
      <c r="CZ865" s="43"/>
      <c r="DA865" s="43"/>
      <c r="DB865" s="43"/>
      <c r="DC865" s="43"/>
      <c r="DD865" s="43"/>
      <c r="DE865" s="43"/>
      <c r="DF865" s="43"/>
      <c r="DG865" s="43"/>
      <c r="DH865" s="43"/>
      <c r="DI865" s="43"/>
      <c r="DJ865" s="43"/>
      <c r="DK865" s="43"/>
      <c r="DL865" s="43"/>
      <c r="DM865" s="43"/>
      <c r="DN865" s="43"/>
      <c r="DO865" s="43"/>
      <c r="DP865" s="43"/>
      <c r="DQ865" s="43"/>
      <c r="DR865" s="43"/>
      <c r="DS865" s="43"/>
      <c r="DT865" s="43"/>
      <c r="DU865" s="43"/>
      <c r="DV865" s="43"/>
      <c r="DW865" s="43"/>
      <c r="DX865" s="43"/>
      <c r="DY865" s="43"/>
      <c r="DZ865" s="43"/>
      <c r="EA865" s="43"/>
      <c r="EB865" s="43"/>
      <c r="EC865" s="43"/>
      <c r="ED865" s="43"/>
      <c r="EE865" s="43"/>
      <c r="EF865" s="43"/>
      <c r="EG865" s="43"/>
      <c r="EH865" s="43"/>
      <c r="EI865" s="43"/>
      <c r="EJ865" s="43"/>
      <c r="EK865" s="43"/>
      <c r="EL865" s="43"/>
    </row>
    <row r="866" spans="88:142" s="1" customFormat="1" x14ac:dyDescent="0.3">
      <c r="CJ866" s="13"/>
      <c r="CK866" s="43"/>
      <c r="CL866" s="43"/>
      <c r="CM866" s="43"/>
      <c r="CN866" s="43"/>
      <c r="CO866" s="43"/>
      <c r="CP866" s="43"/>
      <c r="CQ866" s="43"/>
      <c r="CR866" s="43"/>
      <c r="CS866" s="43"/>
      <c r="CT866" s="43"/>
      <c r="CU866" s="43"/>
      <c r="CV866" s="43"/>
      <c r="CW866" s="43"/>
      <c r="CX866" s="45"/>
      <c r="CY866" s="43"/>
      <c r="CZ866" s="43"/>
      <c r="DA866" s="43"/>
      <c r="DB866" s="43"/>
      <c r="DC866" s="43"/>
      <c r="DD866" s="43"/>
      <c r="DE866" s="43"/>
      <c r="DF866" s="43"/>
      <c r="DG866" s="43"/>
      <c r="DH866" s="43"/>
      <c r="DI866" s="43"/>
      <c r="DJ866" s="43"/>
      <c r="DK866" s="43"/>
      <c r="DL866" s="43"/>
      <c r="DM866" s="43"/>
      <c r="DN866" s="43"/>
      <c r="DO866" s="43"/>
      <c r="DP866" s="43"/>
      <c r="DQ866" s="43"/>
      <c r="DR866" s="43"/>
      <c r="DS866" s="43"/>
      <c r="DT866" s="43"/>
      <c r="DU866" s="43"/>
      <c r="DV866" s="43"/>
      <c r="DW866" s="43"/>
      <c r="DX866" s="43"/>
      <c r="DY866" s="43"/>
      <c r="DZ866" s="43"/>
      <c r="EA866" s="43"/>
      <c r="EB866" s="43"/>
      <c r="EC866" s="43"/>
      <c r="ED866" s="43"/>
      <c r="EE866" s="43"/>
      <c r="EF866" s="43"/>
      <c r="EG866" s="43"/>
      <c r="EH866" s="43"/>
      <c r="EI866" s="43"/>
      <c r="EJ866" s="43"/>
      <c r="EK866" s="43"/>
      <c r="EL866" s="43"/>
    </row>
    <row r="867" spans="88:142" s="1" customFormat="1" x14ac:dyDescent="0.3">
      <c r="CJ867" s="13"/>
      <c r="CK867" s="43"/>
      <c r="CL867" s="43"/>
      <c r="CM867" s="43"/>
      <c r="CN867" s="43"/>
      <c r="CO867" s="43"/>
      <c r="CP867" s="43"/>
      <c r="CQ867" s="43"/>
      <c r="CR867" s="43"/>
      <c r="CS867" s="43"/>
      <c r="CT867" s="43"/>
      <c r="CU867" s="43"/>
      <c r="CV867" s="43"/>
      <c r="CW867" s="43"/>
      <c r="CX867" s="45"/>
      <c r="CY867" s="43"/>
      <c r="CZ867" s="43"/>
      <c r="DA867" s="43"/>
      <c r="DB867" s="43"/>
      <c r="DC867" s="43"/>
      <c r="DD867" s="43"/>
      <c r="DE867" s="43"/>
      <c r="DF867" s="43"/>
      <c r="DG867" s="43"/>
      <c r="DH867" s="43"/>
      <c r="DI867" s="43"/>
      <c r="DJ867" s="43"/>
      <c r="DK867" s="43"/>
      <c r="DL867" s="43"/>
      <c r="DM867" s="43"/>
      <c r="DN867" s="43"/>
      <c r="DO867" s="43"/>
      <c r="DP867" s="43"/>
      <c r="DQ867" s="43"/>
      <c r="DR867" s="43"/>
      <c r="DS867" s="43"/>
      <c r="DT867" s="43"/>
      <c r="DU867" s="43"/>
      <c r="DV867" s="43"/>
      <c r="DW867" s="43"/>
      <c r="DX867" s="43"/>
      <c r="DY867" s="43"/>
      <c r="DZ867" s="43"/>
      <c r="EA867" s="43"/>
      <c r="EB867" s="43"/>
      <c r="EC867" s="43"/>
      <c r="ED867" s="43"/>
      <c r="EE867" s="43"/>
      <c r="EF867" s="43"/>
      <c r="EG867" s="43"/>
      <c r="EH867" s="43"/>
      <c r="EI867" s="43"/>
      <c r="EJ867" s="43"/>
      <c r="EK867" s="43"/>
      <c r="EL867" s="43"/>
    </row>
    <row r="868" spans="88:142" s="1" customFormat="1" x14ac:dyDescent="0.3">
      <c r="CJ868" s="1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5"/>
      <c r="CY868" s="43"/>
      <c r="CZ868" s="43"/>
      <c r="DA868" s="43"/>
      <c r="DB868" s="43"/>
      <c r="DC868" s="43"/>
      <c r="DD868" s="43"/>
      <c r="DE868" s="43"/>
      <c r="DF868" s="43"/>
      <c r="DG868" s="43"/>
      <c r="DH868" s="43"/>
      <c r="DI868" s="43"/>
      <c r="DJ868" s="43"/>
      <c r="DK868" s="43"/>
      <c r="DL868" s="43"/>
      <c r="DM868" s="43"/>
      <c r="DN868" s="43"/>
      <c r="DO868" s="43"/>
      <c r="DP868" s="43"/>
      <c r="DQ868" s="43"/>
      <c r="DR868" s="43"/>
      <c r="DS868" s="43"/>
      <c r="DT868" s="43"/>
      <c r="DU868" s="43"/>
      <c r="DV868" s="43"/>
      <c r="DW868" s="43"/>
      <c r="DX868" s="43"/>
      <c r="DY868" s="43"/>
      <c r="DZ868" s="43"/>
      <c r="EA868" s="43"/>
      <c r="EB868" s="43"/>
      <c r="EC868" s="43"/>
      <c r="ED868" s="43"/>
      <c r="EE868" s="43"/>
      <c r="EF868" s="43"/>
      <c r="EG868" s="43"/>
      <c r="EH868" s="43"/>
      <c r="EI868" s="43"/>
      <c r="EJ868" s="43"/>
      <c r="EK868" s="43"/>
      <c r="EL868" s="43"/>
    </row>
    <row r="869" spans="88:142" s="1" customFormat="1" x14ac:dyDescent="0.3">
      <c r="CJ869" s="13"/>
      <c r="CK869" s="43"/>
      <c r="CL869" s="43"/>
      <c r="CM869" s="43"/>
      <c r="CN869" s="43"/>
      <c r="CO869" s="43"/>
      <c r="CP869" s="43"/>
      <c r="CQ869" s="43"/>
      <c r="CR869" s="43"/>
      <c r="CS869" s="43"/>
      <c r="CT869" s="43"/>
      <c r="CU869" s="43"/>
      <c r="CV869" s="43"/>
      <c r="CW869" s="43"/>
      <c r="CX869" s="45"/>
      <c r="CY869" s="43"/>
      <c r="CZ869" s="43"/>
      <c r="DA869" s="43"/>
      <c r="DB869" s="43"/>
      <c r="DC869" s="43"/>
      <c r="DD869" s="43"/>
      <c r="DE869" s="43"/>
      <c r="DF869" s="43"/>
      <c r="DG869" s="43"/>
      <c r="DH869" s="43"/>
      <c r="DI869" s="43"/>
      <c r="DJ869" s="43"/>
      <c r="DK869" s="43"/>
      <c r="DL869" s="43"/>
      <c r="DM869" s="43"/>
      <c r="DN869" s="43"/>
      <c r="DO869" s="43"/>
      <c r="DP869" s="43"/>
      <c r="DQ869" s="43"/>
      <c r="DR869" s="43"/>
      <c r="DS869" s="43"/>
      <c r="DT869" s="43"/>
      <c r="DU869" s="43"/>
      <c r="DV869" s="43"/>
      <c r="DW869" s="43"/>
      <c r="DX869" s="43"/>
      <c r="DY869" s="43"/>
      <c r="DZ869" s="43"/>
      <c r="EA869" s="43"/>
      <c r="EB869" s="43"/>
      <c r="EC869" s="43"/>
      <c r="ED869" s="43"/>
      <c r="EE869" s="43"/>
      <c r="EF869" s="43"/>
      <c r="EG869" s="43"/>
      <c r="EH869" s="43"/>
      <c r="EI869" s="43"/>
      <c r="EJ869" s="43"/>
      <c r="EK869" s="43"/>
      <c r="EL869" s="43"/>
    </row>
    <row r="870" spans="88:142" s="1" customFormat="1" x14ac:dyDescent="0.3">
      <c r="CJ870" s="1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5"/>
      <c r="CY870" s="43"/>
      <c r="CZ870" s="43"/>
      <c r="DA870" s="43"/>
      <c r="DB870" s="43"/>
      <c r="DC870" s="43"/>
      <c r="DD870" s="43"/>
      <c r="DE870" s="43"/>
      <c r="DF870" s="43"/>
      <c r="DG870" s="43"/>
      <c r="DH870" s="43"/>
      <c r="DI870" s="43"/>
      <c r="DJ870" s="43"/>
      <c r="DK870" s="43"/>
      <c r="DL870" s="43"/>
      <c r="DM870" s="43"/>
      <c r="DN870" s="43"/>
      <c r="DO870" s="43"/>
      <c r="DP870" s="43"/>
      <c r="DQ870" s="43"/>
      <c r="DR870" s="43"/>
      <c r="DS870" s="43"/>
      <c r="DT870" s="43"/>
      <c r="DU870" s="43"/>
      <c r="DV870" s="43"/>
      <c r="DW870" s="43"/>
      <c r="DX870" s="43"/>
      <c r="DY870" s="43"/>
      <c r="DZ870" s="43"/>
      <c r="EA870" s="43"/>
      <c r="EB870" s="43"/>
      <c r="EC870" s="43"/>
      <c r="ED870" s="43"/>
      <c r="EE870" s="43"/>
      <c r="EF870" s="43"/>
      <c r="EG870" s="43"/>
      <c r="EH870" s="43"/>
      <c r="EI870" s="43"/>
      <c r="EJ870" s="43"/>
      <c r="EK870" s="43"/>
      <c r="EL870" s="43"/>
    </row>
    <row r="871" spans="88:142" s="1" customFormat="1" x14ac:dyDescent="0.3">
      <c r="CJ871" s="13"/>
      <c r="CK871" s="43"/>
      <c r="CL871" s="43"/>
      <c r="CM871" s="43"/>
      <c r="CN871" s="43"/>
      <c r="CO871" s="43"/>
      <c r="CP871" s="43"/>
      <c r="CQ871" s="43"/>
      <c r="CR871" s="43"/>
      <c r="CS871" s="43"/>
      <c r="CT871" s="43"/>
      <c r="CU871" s="43"/>
      <c r="CV871" s="43"/>
      <c r="CW871" s="43"/>
      <c r="CX871" s="45"/>
      <c r="CY871" s="43"/>
      <c r="CZ871" s="43"/>
      <c r="DA871" s="43"/>
      <c r="DB871" s="43"/>
      <c r="DC871" s="43"/>
      <c r="DD871" s="43"/>
      <c r="DE871" s="43"/>
      <c r="DF871" s="43"/>
      <c r="DG871" s="43"/>
      <c r="DH871" s="43"/>
      <c r="DI871" s="43"/>
      <c r="DJ871" s="43"/>
      <c r="DK871" s="43"/>
      <c r="DL871" s="43"/>
      <c r="DM871" s="43"/>
      <c r="DN871" s="43"/>
      <c r="DO871" s="43"/>
      <c r="DP871" s="43"/>
      <c r="DQ871" s="43"/>
      <c r="DR871" s="43"/>
      <c r="DS871" s="43"/>
      <c r="DT871" s="43"/>
      <c r="DU871" s="43"/>
      <c r="DV871" s="43"/>
      <c r="DW871" s="43"/>
      <c r="DX871" s="43"/>
      <c r="DY871" s="43"/>
      <c r="DZ871" s="43"/>
      <c r="EA871" s="43"/>
      <c r="EB871" s="43"/>
      <c r="EC871" s="43"/>
      <c r="ED871" s="43"/>
      <c r="EE871" s="43"/>
      <c r="EF871" s="43"/>
      <c r="EG871" s="43"/>
      <c r="EH871" s="43"/>
      <c r="EI871" s="43"/>
      <c r="EJ871" s="43"/>
      <c r="EK871" s="43"/>
      <c r="EL871" s="43"/>
    </row>
    <row r="872" spans="88:142" s="1" customFormat="1" x14ac:dyDescent="0.3">
      <c r="CJ872" s="1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5"/>
      <c r="CY872" s="43"/>
      <c r="CZ872" s="43"/>
      <c r="DA872" s="43"/>
      <c r="DB872" s="43"/>
      <c r="DC872" s="43"/>
      <c r="DD872" s="43"/>
      <c r="DE872" s="43"/>
      <c r="DF872" s="43"/>
      <c r="DG872" s="43"/>
      <c r="DH872" s="43"/>
      <c r="DI872" s="43"/>
      <c r="DJ872" s="43"/>
      <c r="DK872" s="43"/>
      <c r="DL872" s="43"/>
      <c r="DM872" s="43"/>
      <c r="DN872" s="43"/>
      <c r="DO872" s="43"/>
      <c r="DP872" s="43"/>
      <c r="DQ872" s="43"/>
      <c r="DR872" s="43"/>
      <c r="DS872" s="43"/>
      <c r="DT872" s="43"/>
      <c r="DU872" s="43"/>
      <c r="DV872" s="43"/>
      <c r="DW872" s="43"/>
      <c r="DX872" s="43"/>
      <c r="DY872" s="43"/>
      <c r="DZ872" s="43"/>
      <c r="EA872" s="43"/>
      <c r="EB872" s="43"/>
      <c r="EC872" s="43"/>
      <c r="ED872" s="43"/>
      <c r="EE872" s="43"/>
      <c r="EF872" s="43"/>
      <c r="EG872" s="43"/>
      <c r="EH872" s="43"/>
      <c r="EI872" s="43"/>
      <c r="EJ872" s="43"/>
      <c r="EK872" s="43"/>
      <c r="EL872" s="43"/>
    </row>
    <row r="873" spans="88:142" s="1" customFormat="1" x14ac:dyDescent="0.3">
      <c r="CJ873" s="1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5"/>
      <c r="CY873" s="43"/>
      <c r="CZ873" s="43"/>
      <c r="DA873" s="43"/>
      <c r="DB873" s="43"/>
      <c r="DC873" s="43"/>
      <c r="DD873" s="43"/>
      <c r="DE873" s="43"/>
      <c r="DF873" s="43"/>
      <c r="DG873" s="43"/>
      <c r="DH873" s="43"/>
      <c r="DI873" s="43"/>
      <c r="DJ873" s="43"/>
      <c r="DK873" s="43"/>
      <c r="DL873" s="43"/>
      <c r="DM873" s="43"/>
      <c r="DN873" s="43"/>
      <c r="DO873" s="43"/>
      <c r="DP873" s="43"/>
      <c r="DQ873" s="43"/>
      <c r="DR873" s="43"/>
      <c r="DS873" s="43"/>
      <c r="DT873" s="43"/>
      <c r="DU873" s="43"/>
      <c r="DV873" s="43"/>
      <c r="DW873" s="43"/>
      <c r="DX873" s="43"/>
      <c r="DY873" s="43"/>
      <c r="DZ873" s="43"/>
      <c r="EA873" s="43"/>
      <c r="EB873" s="43"/>
      <c r="EC873" s="43"/>
      <c r="ED873" s="43"/>
      <c r="EE873" s="43"/>
      <c r="EF873" s="43"/>
      <c r="EG873" s="43"/>
      <c r="EH873" s="43"/>
      <c r="EI873" s="43"/>
      <c r="EJ873" s="43"/>
      <c r="EK873" s="43"/>
      <c r="EL873" s="43"/>
    </row>
    <row r="874" spans="88:142" s="1" customFormat="1" x14ac:dyDescent="0.3">
      <c r="CJ874" s="13"/>
      <c r="CK874" s="43"/>
      <c r="CL874" s="43"/>
      <c r="CM874" s="43"/>
      <c r="CN874" s="43"/>
      <c r="CO874" s="43"/>
      <c r="CP874" s="43"/>
      <c r="CQ874" s="43"/>
      <c r="CR874" s="43"/>
      <c r="CS874" s="43"/>
      <c r="CT874" s="43"/>
      <c r="CU874" s="43"/>
      <c r="CV874" s="43"/>
      <c r="CW874" s="43"/>
      <c r="CX874" s="45"/>
      <c r="CY874" s="43"/>
      <c r="CZ874" s="43"/>
      <c r="DA874" s="43"/>
      <c r="DB874" s="43"/>
      <c r="DC874" s="43"/>
      <c r="DD874" s="43"/>
      <c r="DE874" s="43"/>
      <c r="DF874" s="43"/>
      <c r="DG874" s="43"/>
      <c r="DH874" s="43"/>
      <c r="DI874" s="43"/>
      <c r="DJ874" s="43"/>
      <c r="DK874" s="43"/>
      <c r="DL874" s="43"/>
      <c r="DM874" s="43"/>
      <c r="DN874" s="43"/>
      <c r="DO874" s="43"/>
      <c r="DP874" s="43"/>
      <c r="DQ874" s="43"/>
      <c r="DR874" s="43"/>
      <c r="DS874" s="43"/>
      <c r="DT874" s="43"/>
      <c r="DU874" s="43"/>
      <c r="DV874" s="43"/>
      <c r="DW874" s="43"/>
      <c r="DX874" s="43"/>
      <c r="DY874" s="43"/>
      <c r="DZ874" s="43"/>
      <c r="EA874" s="43"/>
      <c r="EB874" s="43"/>
      <c r="EC874" s="43"/>
      <c r="ED874" s="43"/>
      <c r="EE874" s="43"/>
      <c r="EF874" s="43"/>
      <c r="EG874" s="43"/>
      <c r="EH874" s="43"/>
      <c r="EI874" s="43"/>
      <c r="EJ874" s="43"/>
      <c r="EK874" s="43"/>
      <c r="EL874" s="43"/>
    </row>
    <row r="875" spans="88:142" s="1" customFormat="1" x14ac:dyDescent="0.3">
      <c r="CJ875" s="13"/>
      <c r="CK875" s="43"/>
      <c r="CL875" s="43"/>
      <c r="CM875" s="43"/>
      <c r="CN875" s="43"/>
      <c r="CO875" s="43"/>
      <c r="CP875" s="43"/>
      <c r="CQ875" s="43"/>
      <c r="CR875" s="43"/>
      <c r="CS875" s="43"/>
      <c r="CT875" s="43"/>
      <c r="CU875" s="43"/>
      <c r="CV875" s="43"/>
      <c r="CW875" s="43"/>
      <c r="CX875" s="45"/>
      <c r="CY875" s="43"/>
      <c r="CZ875" s="43"/>
      <c r="DA875" s="43"/>
      <c r="DB875" s="43"/>
      <c r="DC875" s="43"/>
      <c r="DD875" s="43"/>
      <c r="DE875" s="43"/>
      <c r="DF875" s="43"/>
      <c r="DG875" s="43"/>
      <c r="DH875" s="43"/>
      <c r="DI875" s="43"/>
      <c r="DJ875" s="43"/>
      <c r="DK875" s="43"/>
      <c r="DL875" s="43"/>
      <c r="DM875" s="43"/>
      <c r="DN875" s="43"/>
      <c r="DO875" s="43"/>
      <c r="DP875" s="43"/>
      <c r="DQ875" s="43"/>
      <c r="DR875" s="43"/>
      <c r="DS875" s="43"/>
      <c r="DT875" s="43"/>
      <c r="DU875" s="43"/>
      <c r="DV875" s="43"/>
      <c r="DW875" s="43"/>
      <c r="DX875" s="43"/>
      <c r="DY875" s="43"/>
      <c r="DZ875" s="43"/>
      <c r="EA875" s="43"/>
      <c r="EB875" s="43"/>
      <c r="EC875" s="43"/>
      <c r="ED875" s="43"/>
      <c r="EE875" s="43"/>
      <c r="EF875" s="43"/>
      <c r="EG875" s="43"/>
      <c r="EH875" s="43"/>
      <c r="EI875" s="43"/>
      <c r="EJ875" s="43"/>
      <c r="EK875" s="43"/>
      <c r="EL875" s="43"/>
    </row>
    <row r="876" spans="88:142" s="1" customFormat="1" x14ac:dyDescent="0.3">
      <c r="CJ876" s="13"/>
      <c r="CK876" s="43"/>
      <c r="CL876" s="43"/>
      <c r="CM876" s="43"/>
      <c r="CN876" s="43"/>
      <c r="CO876" s="43"/>
      <c r="CP876" s="43"/>
      <c r="CQ876" s="43"/>
      <c r="CR876" s="43"/>
      <c r="CS876" s="43"/>
      <c r="CT876" s="43"/>
      <c r="CU876" s="43"/>
      <c r="CV876" s="43"/>
      <c r="CW876" s="43"/>
      <c r="CX876" s="45"/>
      <c r="CY876" s="43"/>
      <c r="CZ876" s="43"/>
      <c r="DA876" s="43"/>
      <c r="DB876" s="43"/>
      <c r="DC876" s="43"/>
      <c r="DD876" s="43"/>
      <c r="DE876" s="43"/>
      <c r="DF876" s="43"/>
      <c r="DG876" s="43"/>
      <c r="DH876" s="43"/>
      <c r="DI876" s="43"/>
      <c r="DJ876" s="43"/>
      <c r="DK876" s="43"/>
      <c r="DL876" s="43"/>
      <c r="DM876" s="43"/>
      <c r="DN876" s="43"/>
      <c r="DO876" s="43"/>
      <c r="DP876" s="43"/>
      <c r="DQ876" s="43"/>
      <c r="DR876" s="43"/>
      <c r="DS876" s="43"/>
      <c r="DT876" s="43"/>
      <c r="DU876" s="43"/>
      <c r="DV876" s="43"/>
      <c r="DW876" s="43"/>
      <c r="DX876" s="43"/>
      <c r="DY876" s="43"/>
      <c r="DZ876" s="43"/>
      <c r="EA876" s="43"/>
      <c r="EB876" s="43"/>
      <c r="EC876" s="43"/>
      <c r="ED876" s="43"/>
      <c r="EE876" s="43"/>
      <c r="EF876" s="43"/>
      <c r="EG876" s="43"/>
      <c r="EH876" s="43"/>
      <c r="EI876" s="43"/>
      <c r="EJ876" s="43"/>
      <c r="EK876" s="43"/>
      <c r="EL876" s="43"/>
    </row>
    <row r="877" spans="88:142" s="1" customFormat="1" x14ac:dyDescent="0.3">
      <c r="CJ877" s="13"/>
      <c r="CK877" s="43"/>
      <c r="CL877" s="43"/>
      <c r="CM877" s="43"/>
      <c r="CN877" s="43"/>
      <c r="CO877" s="43"/>
      <c r="CP877" s="43"/>
      <c r="CQ877" s="43"/>
      <c r="CR877" s="43"/>
      <c r="CS877" s="43"/>
      <c r="CT877" s="43"/>
      <c r="CU877" s="43"/>
      <c r="CV877" s="43"/>
      <c r="CW877" s="43"/>
      <c r="CX877" s="45"/>
      <c r="CY877" s="43"/>
      <c r="CZ877" s="43"/>
      <c r="DA877" s="43"/>
      <c r="DB877" s="43"/>
      <c r="DC877" s="43"/>
      <c r="DD877" s="43"/>
      <c r="DE877" s="43"/>
      <c r="DF877" s="43"/>
      <c r="DG877" s="43"/>
      <c r="DH877" s="43"/>
      <c r="DI877" s="43"/>
      <c r="DJ877" s="43"/>
      <c r="DK877" s="43"/>
      <c r="DL877" s="43"/>
      <c r="DM877" s="43"/>
      <c r="DN877" s="43"/>
      <c r="DO877" s="43"/>
      <c r="DP877" s="43"/>
      <c r="DQ877" s="43"/>
      <c r="DR877" s="43"/>
      <c r="DS877" s="43"/>
      <c r="DT877" s="43"/>
      <c r="DU877" s="43"/>
      <c r="DV877" s="43"/>
      <c r="DW877" s="43"/>
      <c r="DX877" s="43"/>
      <c r="DY877" s="43"/>
      <c r="DZ877" s="43"/>
      <c r="EA877" s="43"/>
      <c r="EB877" s="43"/>
      <c r="EC877" s="43"/>
      <c r="ED877" s="43"/>
      <c r="EE877" s="43"/>
      <c r="EF877" s="43"/>
      <c r="EG877" s="43"/>
      <c r="EH877" s="43"/>
      <c r="EI877" s="43"/>
      <c r="EJ877" s="43"/>
      <c r="EK877" s="43"/>
      <c r="EL877" s="43"/>
    </row>
    <row r="878" spans="88:142" s="1" customFormat="1" x14ac:dyDescent="0.3">
      <c r="CJ878" s="13"/>
      <c r="CK878" s="43"/>
      <c r="CL878" s="43"/>
      <c r="CM878" s="43"/>
      <c r="CN878" s="43"/>
      <c r="CO878" s="43"/>
      <c r="CP878" s="43"/>
      <c r="CQ878" s="43"/>
      <c r="CR878" s="43"/>
      <c r="CS878" s="43"/>
      <c r="CT878" s="43"/>
      <c r="CU878" s="43"/>
      <c r="CV878" s="43"/>
      <c r="CW878" s="43"/>
      <c r="CX878" s="45"/>
      <c r="CY878" s="43"/>
      <c r="CZ878" s="43"/>
      <c r="DA878" s="43"/>
      <c r="DB878" s="43"/>
      <c r="DC878" s="43"/>
      <c r="DD878" s="43"/>
      <c r="DE878" s="43"/>
      <c r="DF878" s="43"/>
      <c r="DG878" s="43"/>
      <c r="DH878" s="43"/>
      <c r="DI878" s="43"/>
      <c r="DJ878" s="43"/>
      <c r="DK878" s="43"/>
      <c r="DL878" s="43"/>
      <c r="DM878" s="43"/>
      <c r="DN878" s="43"/>
      <c r="DO878" s="43"/>
      <c r="DP878" s="43"/>
      <c r="DQ878" s="43"/>
      <c r="DR878" s="43"/>
      <c r="DS878" s="43"/>
      <c r="DT878" s="43"/>
      <c r="DU878" s="43"/>
      <c r="DV878" s="43"/>
      <c r="DW878" s="43"/>
      <c r="DX878" s="43"/>
      <c r="DY878" s="43"/>
      <c r="DZ878" s="43"/>
      <c r="EA878" s="43"/>
      <c r="EB878" s="43"/>
      <c r="EC878" s="43"/>
      <c r="ED878" s="43"/>
      <c r="EE878" s="43"/>
      <c r="EF878" s="43"/>
      <c r="EG878" s="43"/>
      <c r="EH878" s="43"/>
      <c r="EI878" s="43"/>
      <c r="EJ878" s="43"/>
      <c r="EK878" s="43"/>
      <c r="EL878" s="43"/>
    </row>
    <row r="879" spans="88:142" s="1" customFormat="1" x14ac:dyDescent="0.3">
      <c r="CJ879" s="13"/>
      <c r="CK879" s="43"/>
      <c r="CL879" s="43"/>
      <c r="CM879" s="43"/>
      <c r="CN879" s="43"/>
      <c r="CO879" s="43"/>
      <c r="CP879" s="43"/>
      <c r="CQ879" s="43"/>
      <c r="CR879" s="43"/>
      <c r="CS879" s="43"/>
      <c r="CT879" s="43"/>
      <c r="CU879" s="43"/>
      <c r="CV879" s="43"/>
      <c r="CW879" s="43"/>
      <c r="CX879" s="45"/>
      <c r="CY879" s="43"/>
      <c r="CZ879" s="43"/>
      <c r="DA879" s="43"/>
      <c r="DB879" s="43"/>
      <c r="DC879" s="43"/>
      <c r="DD879" s="43"/>
      <c r="DE879" s="43"/>
      <c r="DF879" s="43"/>
      <c r="DG879" s="43"/>
      <c r="DH879" s="43"/>
      <c r="DI879" s="43"/>
      <c r="DJ879" s="43"/>
      <c r="DK879" s="43"/>
      <c r="DL879" s="43"/>
      <c r="DM879" s="43"/>
      <c r="DN879" s="43"/>
      <c r="DO879" s="43"/>
      <c r="DP879" s="43"/>
      <c r="DQ879" s="43"/>
      <c r="DR879" s="43"/>
      <c r="DS879" s="43"/>
      <c r="DT879" s="43"/>
      <c r="DU879" s="43"/>
      <c r="DV879" s="43"/>
      <c r="DW879" s="43"/>
      <c r="DX879" s="43"/>
      <c r="DY879" s="43"/>
      <c r="DZ879" s="43"/>
      <c r="EA879" s="43"/>
      <c r="EB879" s="43"/>
      <c r="EC879" s="43"/>
      <c r="ED879" s="43"/>
      <c r="EE879" s="43"/>
      <c r="EF879" s="43"/>
      <c r="EG879" s="43"/>
      <c r="EH879" s="43"/>
      <c r="EI879" s="43"/>
      <c r="EJ879" s="43"/>
      <c r="EK879" s="43"/>
      <c r="EL879" s="43"/>
    </row>
    <row r="880" spans="88:142" s="1" customFormat="1" x14ac:dyDescent="0.3">
      <c r="CJ880" s="13"/>
      <c r="CK880" s="43"/>
      <c r="CL880" s="43"/>
      <c r="CM880" s="43"/>
      <c r="CN880" s="43"/>
      <c r="CO880" s="43"/>
      <c r="CP880" s="43"/>
      <c r="CQ880" s="43"/>
      <c r="CR880" s="43"/>
      <c r="CS880" s="43"/>
      <c r="CT880" s="43"/>
      <c r="CU880" s="43"/>
      <c r="CV880" s="43"/>
      <c r="CW880" s="43"/>
      <c r="CX880" s="45"/>
      <c r="CY880" s="43"/>
      <c r="CZ880" s="43"/>
      <c r="DA880" s="43"/>
      <c r="DB880" s="43"/>
      <c r="DC880" s="43"/>
      <c r="DD880" s="43"/>
      <c r="DE880" s="43"/>
      <c r="DF880" s="43"/>
      <c r="DG880" s="43"/>
      <c r="DH880" s="43"/>
      <c r="DI880" s="43"/>
      <c r="DJ880" s="43"/>
      <c r="DK880" s="43"/>
      <c r="DL880" s="43"/>
      <c r="DM880" s="43"/>
      <c r="DN880" s="43"/>
      <c r="DO880" s="43"/>
      <c r="DP880" s="43"/>
      <c r="DQ880" s="43"/>
      <c r="DR880" s="43"/>
      <c r="DS880" s="43"/>
      <c r="DT880" s="43"/>
      <c r="DU880" s="43"/>
      <c r="DV880" s="43"/>
      <c r="DW880" s="43"/>
      <c r="DX880" s="43"/>
      <c r="DY880" s="43"/>
      <c r="DZ880" s="43"/>
      <c r="EA880" s="43"/>
      <c r="EB880" s="43"/>
      <c r="EC880" s="43"/>
      <c r="ED880" s="43"/>
      <c r="EE880" s="43"/>
      <c r="EF880" s="43"/>
      <c r="EG880" s="43"/>
      <c r="EH880" s="43"/>
      <c r="EI880" s="43"/>
      <c r="EJ880" s="43"/>
      <c r="EK880" s="43"/>
      <c r="EL880" s="43"/>
    </row>
    <row r="881" spans="88:142" s="1" customFormat="1" x14ac:dyDescent="0.3">
      <c r="CJ881" s="1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5"/>
      <c r="CY881" s="43"/>
      <c r="CZ881" s="43"/>
      <c r="DA881" s="43"/>
      <c r="DB881" s="43"/>
      <c r="DC881" s="43"/>
      <c r="DD881" s="43"/>
      <c r="DE881" s="43"/>
      <c r="DF881" s="43"/>
      <c r="DG881" s="43"/>
      <c r="DH881" s="43"/>
      <c r="DI881" s="43"/>
      <c r="DJ881" s="43"/>
      <c r="DK881" s="43"/>
      <c r="DL881" s="43"/>
      <c r="DM881" s="43"/>
      <c r="DN881" s="43"/>
      <c r="DO881" s="43"/>
      <c r="DP881" s="43"/>
      <c r="DQ881" s="43"/>
      <c r="DR881" s="43"/>
      <c r="DS881" s="43"/>
      <c r="DT881" s="43"/>
      <c r="DU881" s="43"/>
      <c r="DV881" s="43"/>
      <c r="DW881" s="43"/>
      <c r="DX881" s="43"/>
      <c r="DY881" s="43"/>
      <c r="DZ881" s="43"/>
      <c r="EA881" s="43"/>
      <c r="EB881" s="43"/>
      <c r="EC881" s="43"/>
      <c r="ED881" s="43"/>
      <c r="EE881" s="43"/>
      <c r="EF881" s="43"/>
      <c r="EG881" s="43"/>
      <c r="EH881" s="43"/>
      <c r="EI881" s="43"/>
      <c r="EJ881" s="43"/>
      <c r="EK881" s="43"/>
      <c r="EL881" s="43"/>
    </row>
    <row r="882" spans="88:142" s="1" customFormat="1" x14ac:dyDescent="0.3">
      <c r="CJ882" s="13"/>
      <c r="CK882" s="43"/>
      <c r="CL882" s="43"/>
      <c r="CM882" s="43"/>
      <c r="CN882" s="43"/>
      <c r="CO882" s="43"/>
      <c r="CP882" s="43"/>
      <c r="CQ882" s="43"/>
      <c r="CR882" s="43"/>
      <c r="CS882" s="43"/>
      <c r="CT882" s="43"/>
      <c r="CU882" s="43"/>
      <c r="CV882" s="43"/>
      <c r="CW882" s="43"/>
      <c r="CX882" s="45"/>
      <c r="CY882" s="43"/>
      <c r="CZ882" s="43"/>
      <c r="DA882" s="43"/>
      <c r="DB882" s="43"/>
      <c r="DC882" s="43"/>
      <c r="DD882" s="43"/>
      <c r="DE882" s="43"/>
      <c r="DF882" s="43"/>
      <c r="DG882" s="43"/>
      <c r="DH882" s="43"/>
      <c r="DI882" s="43"/>
      <c r="DJ882" s="43"/>
      <c r="DK882" s="43"/>
      <c r="DL882" s="43"/>
      <c r="DM882" s="43"/>
      <c r="DN882" s="43"/>
      <c r="DO882" s="43"/>
      <c r="DP882" s="43"/>
      <c r="DQ882" s="43"/>
      <c r="DR882" s="43"/>
      <c r="DS882" s="43"/>
      <c r="DT882" s="43"/>
      <c r="DU882" s="43"/>
      <c r="DV882" s="43"/>
      <c r="DW882" s="43"/>
      <c r="DX882" s="43"/>
      <c r="DY882" s="43"/>
      <c r="DZ882" s="43"/>
      <c r="EA882" s="43"/>
      <c r="EB882" s="43"/>
      <c r="EC882" s="43"/>
      <c r="ED882" s="43"/>
      <c r="EE882" s="43"/>
      <c r="EF882" s="43"/>
      <c r="EG882" s="43"/>
      <c r="EH882" s="43"/>
      <c r="EI882" s="43"/>
      <c r="EJ882" s="43"/>
      <c r="EK882" s="43"/>
      <c r="EL882" s="43"/>
    </row>
    <row r="883" spans="88:142" s="1" customFormat="1" x14ac:dyDescent="0.3">
      <c r="CJ883" s="1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5"/>
      <c r="CY883" s="43"/>
      <c r="CZ883" s="43"/>
      <c r="DA883" s="43"/>
      <c r="DB883" s="43"/>
      <c r="DC883" s="43"/>
      <c r="DD883" s="43"/>
      <c r="DE883" s="43"/>
      <c r="DF883" s="43"/>
      <c r="DG883" s="43"/>
      <c r="DH883" s="43"/>
      <c r="DI883" s="43"/>
      <c r="DJ883" s="43"/>
      <c r="DK883" s="43"/>
      <c r="DL883" s="43"/>
      <c r="DM883" s="43"/>
      <c r="DN883" s="43"/>
      <c r="DO883" s="43"/>
      <c r="DP883" s="43"/>
      <c r="DQ883" s="43"/>
      <c r="DR883" s="43"/>
      <c r="DS883" s="43"/>
      <c r="DT883" s="43"/>
      <c r="DU883" s="43"/>
      <c r="DV883" s="43"/>
      <c r="DW883" s="43"/>
      <c r="DX883" s="43"/>
      <c r="DY883" s="43"/>
      <c r="DZ883" s="43"/>
      <c r="EA883" s="43"/>
      <c r="EB883" s="43"/>
      <c r="EC883" s="43"/>
      <c r="ED883" s="43"/>
      <c r="EE883" s="43"/>
      <c r="EF883" s="43"/>
      <c r="EG883" s="43"/>
      <c r="EH883" s="43"/>
      <c r="EI883" s="43"/>
      <c r="EJ883" s="43"/>
      <c r="EK883" s="43"/>
      <c r="EL883" s="43"/>
    </row>
    <row r="884" spans="88:142" s="1" customFormat="1" x14ac:dyDescent="0.3">
      <c r="CJ884" s="13"/>
      <c r="CK884" s="43"/>
      <c r="CL884" s="43"/>
      <c r="CM884" s="43"/>
      <c r="CN884" s="43"/>
      <c r="CO884" s="43"/>
      <c r="CP884" s="43"/>
      <c r="CQ884" s="43"/>
      <c r="CR884" s="43"/>
      <c r="CS884" s="43"/>
      <c r="CT884" s="43"/>
      <c r="CU884" s="43"/>
      <c r="CV884" s="43"/>
      <c r="CW884" s="43"/>
      <c r="CX884" s="45"/>
      <c r="CY884" s="43"/>
      <c r="CZ884" s="43"/>
      <c r="DA884" s="43"/>
      <c r="DB884" s="43"/>
      <c r="DC884" s="43"/>
      <c r="DD884" s="43"/>
      <c r="DE884" s="43"/>
      <c r="DF884" s="43"/>
      <c r="DG884" s="43"/>
      <c r="DH884" s="43"/>
      <c r="DI884" s="43"/>
      <c r="DJ884" s="43"/>
      <c r="DK884" s="43"/>
      <c r="DL884" s="43"/>
      <c r="DM884" s="43"/>
      <c r="DN884" s="43"/>
      <c r="DO884" s="43"/>
      <c r="DP884" s="43"/>
      <c r="DQ884" s="43"/>
      <c r="DR884" s="43"/>
      <c r="DS884" s="43"/>
      <c r="DT884" s="43"/>
      <c r="DU884" s="43"/>
      <c r="DV884" s="43"/>
      <c r="DW884" s="43"/>
      <c r="DX884" s="43"/>
      <c r="DY884" s="43"/>
      <c r="DZ884" s="43"/>
      <c r="EA884" s="43"/>
      <c r="EB884" s="43"/>
      <c r="EC884" s="43"/>
      <c r="ED884" s="43"/>
      <c r="EE884" s="43"/>
      <c r="EF884" s="43"/>
      <c r="EG884" s="43"/>
      <c r="EH884" s="43"/>
      <c r="EI884" s="43"/>
      <c r="EJ884" s="43"/>
      <c r="EK884" s="43"/>
      <c r="EL884" s="43"/>
    </row>
    <row r="885" spans="88:142" s="1" customFormat="1" x14ac:dyDescent="0.3">
      <c r="CJ885" s="13"/>
      <c r="CK885" s="43"/>
      <c r="CL885" s="43"/>
      <c r="CM885" s="43"/>
      <c r="CN885" s="43"/>
      <c r="CO885" s="43"/>
      <c r="CP885" s="43"/>
      <c r="CQ885" s="43"/>
      <c r="CR885" s="43"/>
      <c r="CS885" s="43"/>
      <c r="CT885" s="43"/>
      <c r="CU885" s="43"/>
      <c r="CV885" s="43"/>
      <c r="CW885" s="43"/>
      <c r="CX885" s="45"/>
      <c r="CY885" s="43"/>
      <c r="CZ885" s="43"/>
      <c r="DA885" s="43"/>
      <c r="DB885" s="43"/>
      <c r="DC885" s="43"/>
      <c r="DD885" s="43"/>
      <c r="DE885" s="43"/>
      <c r="DF885" s="43"/>
      <c r="DG885" s="43"/>
      <c r="DH885" s="43"/>
      <c r="DI885" s="43"/>
      <c r="DJ885" s="43"/>
      <c r="DK885" s="43"/>
      <c r="DL885" s="43"/>
      <c r="DM885" s="43"/>
      <c r="DN885" s="43"/>
      <c r="DO885" s="43"/>
      <c r="DP885" s="43"/>
      <c r="DQ885" s="43"/>
      <c r="DR885" s="43"/>
      <c r="DS885" s="43"/>
      <c r="DT885" s="43"/>
      <c r="DU885" s="43"/>
      <c r="DV885" s="43"/>
      <c r="DW885" s="43"/>
      <c r="DX885" s="43"/>
      <c r="DY885" s="43"/>
      <c r="DZ885" s="43"/>
      <c r="EA885" s="43"/>
      <c r="EB885" s="43"/>
      <c r="EC885" s="43"/>
      <c r="ED885" s="43"/>
      <c r="EE885" s="43"/>
      <c r="EF885" s="43"/>
      <c r="EG885" s="43"/>
      <c r="EH885" s="43"/>
      <c r="EI885" s="43"/>
      <c r="EJ885" s="43"/>
      <c r="EK885" s="43"/>
      <c r="EL885" s="43"/>
    </row>
    <row r="886" spans="88:142" s="1" customFormat="1" x14ac:dyDescent="0.3">
      <c r="CJ886" s="1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5"/>
      <c r="CY886" s="43"/>
      <c r="CZ886" s="43"/>
      <c r="DA886" s="43"/>
      <c r="DB886" s="43"/>
      <c r="DC886" s="43"/>
      <c r="DD886" s="43"/>
      <c r="DE886" s="43"/>
      <c r="DF886" s="43"/>
      <c r="DG886" s="43"/>
      <c r="DH886" s="43"/>
      <c r="DI886" s="43"/>
      <c r="DJ886" s="43"/>
      <c r="DK886" s="43"/>
      <c r="DL886" s="43"/>
      <c r="DM886" s="43"/>
      <c r="DN886" s="43"/>
      <c r="DO886" s="43"/>
      <c r="DP886" s="43"/>
      <c r="DQ886" s="43"/>
      <c r="DR886" s="43"/>
      <c r="DS886" s="43"/>
      <c r="DT886" s="43"/>
      <c r="DU886" s="43"/>
      <c r="DV886" s="43"/>
      <c r="DW886" s="43"/>
      <c r="DX886" s="43"/>
      <c r="DY886" s="43"/>
      <c r="DZ886" s="43"/>
      <c r="EA886" s="43"/>
      <c r="EB886" s="43"/>
      <c r="EC886" s="43"/>
      <c r="ED886" s="43"/>
      <c r="EE886" s="43"/>
      <c r="EF886" s="43"/>
      <c r="EG886" s="43"/>
      <c r="EH886" s="43"/>
      <c r="EI886" s="43"/>
      <c r="EJ886" s="43"/>
      <c r="EK886" s="43"/>
      <c r="EL886" s="43"/>
    </row>
    <row r="887" spans="88:142" s="1" customFormat="1" x14ac:dyDescent="0.3">
      <c r="CJ887" s="13"/>
      <c r="CK887" s="43"/>
      <c r="CL887" s="43"/>
      <c r="CM887" s="43"/>
      <c r="CN887" s="43"/>
      <c r="CO887" s="43"/>
      <c r="CP887" s="43"/>
      <c r="CQ887" s="43"/>
      <c r="CR887" s="43"/>
      <c r="CS887" s="43"/>
      <c r="CT887" s="43"/>
      <c r="CU887" s="43"/>
      <c r="CV887" s="43"/>
      <c r="CW887" s="43"/>
      <c r="CX887" s="45"/>
      <c r="CY887" s="43"/>
      <c r="CZ887" s="43"/>
      <c r="DA887" s="43"/>
      <c r="DB887" s="43"/>
      <c r="DC887" s="43"/>
      <c r="DD887" s="43"/>
      <c r="DE887" s="43"/>
      <c r="DF887" s="43"/>
      <c r="DG887" s="43"/>
      <c r="DH887" s="43"/>
      <c r="DI887" s="43"/>
      <c r="DJ887" s="43"/>
      <c r="DK887" s="43"/>
      <c r="DL887" s="43"/>
      <c r="DM887" s="43"/>
      <c r="DN887" s="43"/>
      <c r="DO887" s="43"/>
      <c r="DP887" s="43"/>
      <c r="DQ887" s="43"/>
      <c r="DR887" s="43"/>
      <c r="DS887" s="43"/>
      <c r="DT887" s="43"/>
      <c r="DU887" s="43"/>
      <c r="DV887" s="43"/>
      <c r="DW887" s="43"/>
      <c r="DX887" s="43"/>
      <c r="DY887" s="43"/>
      <c r="DZ887" s="43"/>
      <c r="EA887" s="43"/>
      <c r="EB887" s="43"/>
      <c r="EC887" s="43"/>
      <c r="ED887" s="43"/>
      <c r="EE887" s="43"/>
      <c r="EF887" s="43"/>
      <c r="EG887" s="43"/>
      <c r="EH887" s="43"/>
      <c r="EI887" s="43"/>
      <c r="EJ887" s="43"/>
      <c r="EK887" s="43"/>
      <c r="EL887" s="43"/>
    </row>
    <row r="888" spans="88:142" s="1" customFormat="1" x14ac:dyDescent="0.3">
      <c r="CJ888" s="13"/>
      <c r="CK888" s="43"/>
      <c r="CL888" s="43"/>
      <c r="CM888" s="43"/>
      <c r="CN888" s="43"/>
      <c r="CO888" s="43"/>
      <c r="CP888" s="43"/>
      <c r="CQ888" s="43"/>
      <c r="CR888" s="43"/>
      <c r="CS888" s="43"/>
      <c r="CT888" s="43"/>
      <c r="CU888" s="43"/>
      <c r="CV888" s="43"/>
      <c r="CW888" s="43"/>
      <c r="CX888" s="45"/>
      <c r="CY888" s="43"/>
      <c r="CZ888" s="43"/>
      <c r="DA888" s="43"/>
      <c r="DB888" s="43"/>
      <c r="DC888" s="43"/>
      <c r="DD888" s="43"/>
      <c r="DE888" s="43"/>
      <c r="DF888" s="43"/>
      <c r="DG888" s="43"/>
      <c r="DH888" s="43"/>
      <c r="DI888" s="43"/>
      <c r="DJ888" s="43"/>
      <c r="DK888" s="43"/>
      <c r="DL888" s="43"/>
      <c r="DM888" s="43"/>
      <c r="DN888" s="43"/>
      <c r="DO888" s="43"/>
      <c r="DP888" s="43"/>
      <c r="DQ888" s="43"/>
      <c r="DR888" s="43"/>
      <c r="DS888" s="43"/>
      <c r="DT888" s="43"/>
      <c r="DU888" s="43"/>
      <c r="DV888" s="43"/>
      <c r="DW888" s="43"/>
      <c r="DX888" s="43"/>
      <c r="DY888" s="43"/>
      <c r="DZ888" s="43"/>
      <c r="EA888" s="43"/>
      <c r="EB888" s="43"/>
      <c r="EC888" s="43"/>
      <c r="ED888" s="43"/>
      <c r="EE888" s="43"/>
      <c r="EF888" s="43"/>
      <c r="EG888" s="43"/>
      <c r="EH888" s="43"/>
      <c r="EI888" s="43"/>
      <c r="EJ888" s="43"/>
      <c r="EK888" s="43"/>
      <c r="EL888" s="43"/>
    </row>
    <row r="889" spans="88:142" s="1" customFormat="1" x14ac:dyDescent="0.3">
      <c r="CJ889" s="1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5"/>
      <c r="CY889" s="43"/>
      <c r="CZ889" s="43"/>
      <c r="DA889" s="43"/>
      <c r="DB889" s="43"/>
      <c r="DC889" s="43"/>
      <c r="DD889" s="43"/>
      <c r="DE889" s="43"/>
      <c r="DF889" s="43"/>
      <c r="DG889" s="43"/>
      <c r="DH889" s="43"/>
      <c r="DI889" s="43"/>
      <c r="DJ889" s="43"/>
      <c r="DK889" s="43"/>
      <c r="DL889" s="43"/>
      <c r="DM889" s="43"/>
      <c r="DN889" s="43"/>
      <c r="DO889" s="43"/>
      <c r="DP889" s="43"/>
      <c r="DQ889" s="43"/>
      <c r="DR889" s="43"/>
      <c r="DS889" s="43"/>
      <c r="DT889" s="43"/>
      <c r="DU889" s="43"/>
      <c r="DV889" s="43"/>
      <c r="DW889" s="43"/>
      <c r="DX889" s="43"/>
      <c r="DY889" s="43"/>
      <c r="DZ889" s="43"/>
      <c r="EA889" s="43"/>
      <c r="EB889" s="43"/>
      <c r="EC889" s="43"/>
      <c r="ED889" s="43"/>
      <c r="EE889" s="43"/>
      <c r="EF889" s="43"/>
      <c r="EG889" s="43"/>
      <c r="EH889" s="43"/>
      <c r="EI889" s="43"/>
      <c r="EJ889" s="43"/>
      <c r="EK889" s="43"/>
      <c r="EL889" s="43"/>
    </row>
    <row r="890" spans="88:142" s="1" customFormat="1" x14ac:dyDescent="0.3">
      <c r="CJ890" s="1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5"/>
      <c r="CY890" s="43"/>
      <c r="CZ890" s="43"/>
      <c r="DA890" s="43"/>
      <c r="DB890" s="43"/>
      <c r="DC890" s="43"/>
      <c r="DD890" s="43"/>
      <c r="DE890" s="43"/>
      <c r="DF890" s="43"/>
      <c r="DG890" s="43"/>
      <c r="DH890" s="43"/>
      <c r="DI890" s="43"/>
      <c r="DJ890" s="43"/>
      <c r="DK890" s="43"/>
      <c r="DL890" s="43"/>
      <c r="DM890" s="43"/>
      <c r="DN890" s="43"/>
      <c r="DO890" s="43"/>
      <c r="DP890" s="43"/>
      <c r="DQ890" s="43"/>
      <c r="DR890" s="43"/>
      <c r="DS890" s="43"/>
      <c r="DT890" s="43"/>
      <c r="DU890" s="43"/>
      <c r="DV890" s="43"/>
      <c r="DW890" s="43"/>
      <c r="DX890" s="43"/>
      <c r="DY890" s="43"/>
      <c r="DZ890" s="43"/>
      <c r="EA890" s="43"/>
      <c r="EB890" s="43"/>
      <c r="EC890" s="43"/>
      <c r="ED890" s="43"/>
      <c r="EE890" s="43"/>
      <c r="EF890" s="43"/>
      <c r="EG890" s="43"/>
      <c r="EH890" s="43"/>
      <c r="EI890" s="43"/>
      <c r="EJ890" s="43"/>
      <c r="EK890" s="43"/>
      <c r="EL890" s="43"/>
    </row>
    <row r="891" spans="88:142" s="1" customFormat="1" x14ac:dyDescent="0.3">
      <c r="CJ891" s="13"/>
      <c r="CK891" s="43"/>
      <c r="CL891" s="43"/>
      <c r="CM891" s="43"/>
      <c r="CN891" s="43"/>
      <c r="CO891" s="43"/>
      <c r="CP891" s="43"/>
      <c r="CQ891" s="43"/>
      <c r="CR891" s="43"/>
      <c r="CS891" s="43"/>
      <c r="CT891" s="43"/>
      <c r="CU891" s="43"/>
      <c r="CV891" s="43"/>
      <c r="CW891" s="43"/>
      <c r="CX891" s="45"/>
      <c r="CY891" s="43"/>
      <c r="CZ891" s="43"/>
      <c r="DA891" s="43"/>
      <c r="DB891" s="43"/>
      <c r="DC891" s="43"/>
      <c r="DD891" s="43"/>
      <c r="DE891" s="43"/>
      <c r="DF891" s="43"/>
      <c r="DG891" s="43"/>
      <c r="DH891" s="43"/>
      <c r="DI891" s="43"/>
      <c r="DJ891" s="43"/>
      <c r="DK891" s="43"/>
      <c r="DL891" s="43"/>
      <c r="DM891" s="43"/>
      <c r="DN891" s="43"/>
      <c r="DO891" s="43"/>
      <c r="DP891" s="43"/>
      <c r="DQ891" s="43"/>
      <c r="DR891" s="43"/>
      <c r="DS891" s="43"/>
      <c r="DT891" s="43"/>
      <c r="DU891" s="43"/>
      <c r="DV891" s="43"/>
      <c r="DW891" s="43"/>
      <c r="DX891" s="43"/>
      <c r="DY891" s="43"/>
      <c r="DZ891" s="43"/>
      <c r="EA891" s="43"/>
      <c r="EB891" s="43"/>
      <c r="EC891" s="43"/>
      <c r="ED891" s="43"/>
      <c r="EE891" s="43"/>
      <c r="EF891" s="43"/>
      <c r="EG891" s="43"/>
      <c r="EH891" s="43"/>
      <c r="EI891" s="43"/>
      <c r="EJ891" s="43"/>
      <c r="EK891" s="43"/>
      <c r="EL891" s="43"/>
    </row>
    <row r="892" spans="88:142" s="1" customFormat="1" x14ac:dyDescent="0.3">
      <c r="CJ892" s="1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5"/>
      <c r="CY892" s="43"/>
      <c r="CZ892" s="43"/>
      <c r="DA892" s="43"/>
      <c r="DB892" s="43"/>
      <c r="DC892" s="43"/>
      <c r="DD892" s="43"/>
      <c r="DE892" s="43"/>
      <c r="DF892" s="43"/>
      <c r="DG892" s="43"/>
      <c r="DH892" s="43"/>
      <c r="DI892" s="43"/>
      <c r="DJ892" s="43"/>
      <c r="DK892" s="43"/>
      <c r="DL892" s="43"/>
      <c r="DM892" s="43"/>
      <c r="DN892" s="43"/>
      <c r="DO892" s="43"/>
      <c r="DP892" s="43"/>
      <c r="DQ892" s="43"/>
      <c r="DR892" s="43"/>
      <c r="DS892" s="43"/>
      <c r="DT892" s="43"/>
      <c r="DU892" s="43"/>
      <c r="DV892" s="43"/>
      <c r="DW892" s="43"/>
      <c r="DX892" s="43"/>
      <c r="DY892" s="43"/>
      <c r="DZ892" s="43"/>
      <c r="EA892" s="43"/>
      <c r="EB892" s="43"/>
      <c r="EC892" s="43"/>
      <c r="ED892" s="43"/>
      <c r="EE892" s="43"/>
      <c r="EF892" s="43"/>
      <c r="EG892" s="43"/>
      <c r="EH892" s="43"/>
      <c r="EI892" s="43"/>
      <c r="EJ892" s="43"/>
      <c r="EK892" s="43"/>
      <c r="EL892" s="43"/>
    </row>
    <row r="893" spans="88:142" s="1" customFormat="1" x14ac:dyDescent="0.3">
      <c r="CJ893" s="13"/>
      <c r="CK893" s="43"/>
      <c r="CL893" s="43"/>
      <c r="CM893" s="43"/>
      <c r="CN893" s="43"/>
      <c r="CO893" s="43"/>
      <c r="CP893" s="43"/>
      <c r="CQ893" s="43"/>
      <c r="CR893" s="43"/>
      <c r="CS893" s="43"/>
      <c r="CT893" s="43"/>
      <c r="CU893" s="43"/>
      <c r="CV893" s="43"/>
      <c r="CW893" s="43"/>
      <c r="CX893" s="45"/>
      <c r="CY893" s="43"/>
      <c r="CZ893" s="43"/>
      <c r="DA893" s="43"/>
      <c r="DB893" s="43"/>
      <c r="DC893" s="43"/>
      <c r="DD893" s="43"/>
      <c r="DE893" s="43"/>
      <c r="DF893" s="43"/>
      <c r="DG893" s="43"/>
      <c r="DH893" s="43"/>
      <c r="DI893" s="43"/>
      <c r="DJ893" s="43"/>
      <c r="DK893" s="43"/>
      <c r="DL893" s="43"/>
      <c r="DM893" s="43"/>
      <c r="DN893" s="43"/>
      <c r="DO893" s="43"/>
      <c r="DP893" s="43"/>
      <c r="DQ893" s="43"/>
      <c r="DR893" s="43"/>
      <c r="DS893" s="43"/>
      <c r="DT893" s="43"/>
      <c r="DU893" s="43"/>
      <c r="DV893" s="43"/>
      <c r="DW893" s="43"/>
      <c r="DX893" s="43"/>
      <c r="DY893" s="43"/>
      <c r="DZ893" s="43"/>
      <c r="EA893" s="43"/>
      <c r="EB893" s="43"/>
      <c r="EC893" s="43"/>
      <c r="ED893" s="43"/>
      <c r="EE893" s="43"/>
      <c r="EF893" s="43"/>
      <c r="EG893" s="43"/>
      <c r="EH893" s="43"/>
      <c r="EI893" s="43"/>
      <c r="EJ893" s="43"/>
      <c r="EK893" s="43"/>
      <c r="EL893" s="43"/>
    </row>
    <row r="894" spans="88:142" s="1" customFormat="1" x14ac:dyDescent="0.3">
      <c r="CJ894" s="13"/>
      <c r="CK894" s="43"/>
      <c r="CL894" s="43"/>
      <c r="CM894" s="43"/>
      <c r="CN894" s="43"/>
      <c r="CO894" s="43"/>
      <c r="CP894" s="43"/>
      <c r="CQ894" s="43"/>
      <c r="CR894" s="43"/>
      <c r="CS894" s="43"/>
      <c r="CT894" s="43"/>
      <c r="CU894" s="43"/>
      <c r="CV894" s="43"/>
      <c r="CW894" s="43"/>
      <c r="CX894" s="45"/>
      <c r="CY894" s="43"/>
      <c r="CZ894" s="43"/>
      <c r="DA894" s="43"/>
      <c r="DB894" s="43"/>
      <c r="DC894" s="43"/>
      <c r="DD894" s="43"/>
      <c r="DE894" s="43"/>
      <c r="DF894" s="43"/>
      <c r="DG894" s="43"/>
      <c r="DH894" s="43"/>
      <c r="DI894" s="43"/>
      <c r="DJ894" s="43"/>
      <c r="DK894" s="43"/>
      <c r="DL894" s="43"/>
      <c r="DM894" s="43"/>
      <c r="DN894" s="43"/>
      <c r="DO894" s="43"/>
      <c r="DP894" s="43"/>
      <c r="DQ894" s="43"/>
      <c r="DR894" s="43"/>
      <c r="DS894" s="43"/>
      <c r="DT894" s="43"/>
      <c r="DU894" s="43"/>
      <c r="DV894" s="43"/>
      <c r="DW894" s="43"/>
      <c r="DX894" s="43"/>
      <c r="DY894" s="43"/>
      <c r="DZ894" s="43"/>
      <c r="EA894" s="43"/>
      <c r="EB894" s="43"/>
      <c r="EC894" s="43"/>
      <c r="ED894" s="43"/>
      <c r="EE894" s="43"/>
      <c r="EF894" s="43"/>
      <c r="EG894" s="43"/>
      <c r="EH894" s="43"/>
      <c r="EI894" s="43"/>
      <c r="EJ894" s="43"/>
      <c r="EK894" s="43"/>
      <c r="EL894" s="43"/>
    </row>
    <row r="895" spans="88:142" s="1" customFormat="1" x14ac:dyDescent="0.3">
      <c r="CJ895" s="1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5"/>
      <c r="CY895" s="43"/>
      <c r="CZ895" s="43"/>
      <c r="DA895" s="43"/>
      <c r="DB895" s="43"/>
      <c r="DC895" s="43"/>
      <c r="DD895" s="43"/>
      <c r="DE895" s="43"/>
      <c r="DF895" s="43"/>
      <c r="DG895" s="43"/>
      <c r="DH895" s="43"/>
      <c r="DI895" s="43"/>
      <c r="DJ895" s="43"/>
      <c r="DK895" s="43"/>
      <c r="DL895" s="43"/>
      <c r="DM895" s="43"/>
      <c r="DN895" s="43"/>
      <c r="DO895" s="43"/>
      <c r="DP895" s="43"/>
      <c r="DQ895" s="43"/>
      <c r="DR895" s="43"/>
      <c r="DS895" s="43"/>
      <c r="DT895" s="43"/>
      <c r="DU895" s="43"/>
      <c r="DV895" s="43"/>
      <c r="DW895" s="43"/>
      <c r="DX895" s="43"/>
      <c r="DY895" s="43"/>
      <c r="DZ895" s="43"/>
      <c r="EA895" s="43"/>
      <c r="EB895" s="43"/>
      <c r="EC895" s="43"/>
      <c r="ED895" s="43"/>
      <c r="EE895" s="43"/>
      <c r="EF895" s="43"/>
      <c r="EG895" s="43"/>
      <c r="EH895" s="43"/>
      <c r="EI895" s="43"/>
      <c r="EJ895" s="43"/>
      <c r="EK895" s="43"/>
      <c r="EL895" s="43"/>
    </row>
    <row r="896" spans="88:142" s="1" customFormat="1" x14ac:dyDescent="0.3">
      <c r="CJ896" s="13"/>
      <c r="CK896" s="43"/>
      <c r="CL896" s="43"/>
      <c r="CM896" s="43"/>
      <c r="CN896" s="43"/>
      <c r="CO896" s="43"/>
      <c r="CP896" s="43"/>
      <c r="CQ896" s="43"/>
      <c r="CR896" s="43"/>
      <c r="CS896" s="43"/>
      <c r="CT896" s="43"/>
      <c r="CU896" s="43"/>
      <c r="CV896" s="43"/>
      <c r="CW896" s="43"/>
      <c r="CX896" s="45"/>
      <c r="CY896" s="43"/>
      <c r="CZ896" s="43"/>
      <c r="DA896" s="43"/>
      <c r="DB896" s="43"/>
      <c r="DC896" s="43"/>
      <c r="DD896" s="43"/>
      <c r="DE896" s="43"/>
      <c r="DF896" s="43"/>
      <c r="DG896" s="43"/>
      <c r="DH896" s="43"/>
      <c r="DI896" s="43"/>
      <c r="DJ896" s="43"/>
      <c r="DK896" s="43"/>
      <c r="DL896" s="43"/>
      <c r="DM896" s="43"/>
      <c r="DN896" s="43"/>
      <c r="DO896" s="43"/>
      <c r="DP896" s="43"/>
      <c r="DQ896" s="43"/>
      <c r="DR896" s="43"/>
      <c r="DS896" s="43"/>
      <c r="DT896" s="43"/>
      <c r="DU896" s="43"/>
      <c r="DV896" s="43"/>
      <c r="DW896" s="43"/>
      <c r="DX896" s="43"/>
      <c r="DY896" s="43"/>
      <c r="DZ896" s="43"/>
      <c r="EA896" s="43"/>
      <c r="EB896" s="43"/>
      <c r="EC896" s="43"/>
      <c r="ED896" s="43"/>
      <c r="EE896" s="43"/>
      <c r="EF896" s="43"/>
      <c r="EG896" s="43"/>
      <c r="EH896" s="43"/>
      <c r="EI896" s="43"/>
      <c r="EJ896" s="43"/>
      <c r="EK896" s="43"/>
      <c r="EL896" s="43"/>
    </row>
    <row r="897" spans="88:142" s="1" customFormat="1" x14ac:dyDescent="0.3">
      <c r="CJ897" s="13"/>
      <c r="CK897" s="43"/>
      <c r="CL897" s="43"/>
      <c r="CM897" s="43"/>
      <c r="CN897" s="43"/>
      <c r="CO897" s="43"/>
      <c r="CP897" s="43"/>
      <c r="CQ897" s="43"/>
      <c r="CR897" s="43"/>
      <c r="CS897" s="43"/>
      <c r="CT897" s="43"/>
      <c r="CU897" s="43"/>
      <c r="CV897" s="43"/>
      <c r="CW897" s="43"/>
      <c r="CX897" s="45"/>
      <c r="CY897" s="43"/>
      <c r="CZ897" s="43"/>
      <c r="DA897" s="43"/>
      <c r="DB897" s="43"/>
      <c r="DC897" s="43"/>
      <c r="DD897" s="43"/>
      <c r="DE897" s="43"/>
      <c r="DF897" s="43"/>
      <c r="DG897" s="43"/>
      <c r="DH897" s="43"/>
      <c r="DI897" s="43"/>
      <c r="DJ897" s="43"/>
      <c r="DK897" s="43"/>
      <c r="DL897" s="43"/>
      <c r="DM897" s="43"/>
      <c r="DN897" s="43"/>
      <c r="DO897" s="43"/>
      <c r="DP897" s="43"/>
      <c r="DQ897" s="43"/>
      <c r="DR897" s="43"/>
      <c r="DS897" s="43"/>
      <c r="DT897" s="43"/>
      <c r="DU897" s="43"/>
      <c r="DV897" s="43"/>
      <c r="DW897" s="43"/>
      <c r="DX897" s="43"/>
      <c r="DY897" s="43"/>
      <c r="DZ897" s="43"/>
      <c r="EA897" s="43"/>
      <c r="EB897" s="43"/>
      <c r="EC897" s="43"/>
      <c r="ED897" s="43"/>
      <c r="EE897" s="43"/>
      <c r="EF897" s="43"/>
      <c r="EG897" s="43"/>
      <c r="EH897" s="43"/>
      <c r="EI897" s="43"/>
      <c r="EJ897" s="43"/>
      <c r="EK897" s="43"/>
      <c r="EL897" s="43"/>
    </row>
    <row r="898" spans="88:142" s="1" customFormat="1" x14ac:dyDescent="0.3">
      <c r="CJ898" s="1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5"/>
      <c r="CY898" s="43"/>
      <c r="CZ898" s="43"/>
      <c r="DA898" s="43"/>
      <c r="DB898" s="43"/>
      <c r="DC898" s="43"/>
      <c r="DD898" s="43"/>
      <c r="DE898" s="43"/>
      <c r="DF898" s="43"/>
      <c r="DG898" s="43"/>
      <c r="DH898" s="43"/>
      <c r="DI898" s="43"/>
      <c r="DJ898" s="43"/>
      <c r="DK898" s="43"/>
      <c r="DL898" s="43"/>
      <c r="DM898" s="43"/>
      <c r="DN898" s="43"/>
      <c r="DO898" s="43"/>
      <c r="DP898" s="43"/>
      <c r="DQ898" s="43"/>
      <c r="DR898" s="43"/>
      <c r="DS898" s="43"/>
      <c r="DT898" s="43"/>
      <c r="DU898" s="43"/>
      <c r="DV898" s="43"/>
      <c r="DW898" s="43"/>
      <c r="DX898" s="43"/>
      <c r="DY898" s="43"/>
      <c r="DZ898" s="43"/>
      <c r="EA898" s="43"/>
      <c r="EB898" s="43"/>
      <c r="EC898" s="43"/>
      <c r="ED898" s="43"/>
      <c r="EE898" s="43"/>
      <c r="EF898" s="43"/>
      <c r="EG898" s="43"/>
      <c r="EH898" s="43"/>
      <c r="EI898" s="43"/>
      <c r="EJ898" s="43"/>
      <c r="EK898" s="43"/>
      <c r="EL898" s="43"/>
    </row>
    <row r="899" spans="88:142" s="1" customFormat="1" x14ac:dyDescent="0.3">
      <c r="CJ899" s="13"/>
      <c r="CK899" s="43"/>
      <c r="CL899" s="43"/>
      <c r="CM899" s="43"/>
      <c r="CN899" s="43"/>
      <c r="CO899" s="43"/>
      <c r="CP899" s="43"/>
      <c r="CQ899" s="43"/>
      <c r="CR899" s="43"/>
      <c r="CS899" s="43"/>
      <c r="CT899" s="43"/>
      <c r="CU899" s="43"/>
      <c r="CV899" s="43"/>
      <c r="CW899" s="43"/>
      <c r="CX899" s="45"/>
      <c r="CY899" s="43"/>
      <c r="CZ899" s="43"/>
      <c r="DA899" s="43"/>
      <c r="DB899" s="43"/>
      <c r="DC899" s="43"/>
      <c r="DD899" s="43"/>
      <c r="DE899" s="43"/>
      <c r="DF899" s="43"/>
      <c r="DG899" s="43"/>
      <c r="DH899" s="43"/>
      <c r="DI899" s="43"/>
      <c r="DJ899" s="43"/>
      <c r="DK899" s="43"/>
      <c r="DL899" s="43"/>
      <c r="DM899" s="43"/>
      <c r="DN899" s="43"/>
      <c r="DO899" s="43"/>
      <c r="DP899" s="43"/>
      <c r="DQ899" s="43"/>
      <c r="DR899" s="43"/>
      <c r="DS899" s="43"/>
      <c r="DT899" s="43"/>
      <c r="DU899" s="43"/>
      <c r="DV899" s="43"/>
      <c r="DW899" s="43"/>
      <c r="DX899" s="43"/>
      <c r="DY899" s="43"/>
      <c r="DZ899" s="43"/>
      <c r="EA899" s="43"/>
      <c r="EB899" s="43"/>
      <c r="EC899" s="43"/>
      <c r="ED899" s="43"/>
      <c r="EE899" s="43"/>
      <c r="EF899" s="43"/>
      <c r="EG899" s="43"/>
      <c r="EH899" s="43"/>
      <c r="EI899" s="43"/>
      <c r="EJ899" s="43"/>
      <c r="EK899" s="43"/>
      <c r="EL899" s="43"/>
    </row>
    <row r="900" spans="88:142" s="1" customFormat="1" x14ac:dyDescent="0.3">
      <c r="CJ900" s="1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5"/>
      <c r="CY900" s="43"/>
      <c r="CZ900" s="43"/>
      <c r="DA900" s="43"/>
      <c r="DB900" s="43"/>
      <c r="DC900" s="43"/>
      <c r="DD900" s="43"/>
      <c r="DE900" s="43"/>
      <c r="DF900" s="43"/>
      <c r="DG900" s="43"/>
      <c r="DH900" s="43"/>
      <c r="DI900" s="43"/>
      <c r="DJ900" s="43"/>
      <c r="DK900" s="43"/>
      <c r="DL900" s="43"/>
      <c r="DM900" s="43"/>
      <c r="DN900" s="43"/>
      <c r="DO900" s="43"/>
      <c r="DP900" s="43"/>
      <c r="DQ900" s="43"/>
      <c r="DR900" s="43"/>
      <c r="DS900" s="43"/>
      <c r="DT900" s="43"/>
      <c r="DU900" s="43"/>
      <c r="DV900" s="43"/>
      <c r="DW900" s="43"/>
      <c r="DX900" s="43"/>
      <c r="DY900" s="43"/>
      <c r="DZ900" s="43"/>
      <c r="EA900" s="43"/>
      <c r="EB900" s="43"/>
      <c r="EC900" s="43"/>
      <c r="ED900" s="43"/>
      <c r="EE900" s="43"/>
      <c r="EF900" s="43"/>
      <c r="EG900" s="43"/>
      <c r="EH900" s="43"/>
      <c r="EI900" s="43"/>
      <c r="EJ900" s="43"/>
      <c r="EK900" s="43"/>
      <c r="EL900" s="43"/>
    </row>
    <row r="901" spans="88:142" s="1" customFormat="1" x14ac:dyDescent="0.3">
      <c r="CJ901" s="13"/>
      <c r="CK901" s="43"/>
      <c r="CL901" s="43"/>
      <c r="CM901" s="43"/>
      <c r="CN901" s="43"/>
      <c r="CO901" s="43"/>
      <c r="CP901" s="43"/>
      <c r="CQ901" s="43"/>
      <c r="CR901" s="43"/>
      <c r="CS901" s="43"/>
      <c r="CT901" s="43"/>
      <c r="CU901" s="43"/>
      <c r="CV901" s="43"/>
      <c r="CW901" s="43"/>
      <c r="CX901" s="45"/>
      <c r="CY901" s="43"/>
      <c r="CZ901" s="43"/>
      <c r="DA901" s="43"/>
      <c r="DB901" s="43"/>
      <c r="DC901" s="43"/>
      <c r="DD901" s="43"/>
      <c r="DE901" s="43"/>
      <c r="DF901" s="43"/>
      <c r="DG901" s="43"/>
      <c r="DH901" s="43"/>
      <c r="DI901" s="43"/>
      <c r="DJ901" s="43"/>
      <c r="DK901" s="43"/>
      <c r="DL901" s="43"/>
      <c r="DM901" s="43"/>
      <c r="DN901" s="43"/>
      <c r="DO901" s="43"/>
      <c r="DP901" s="43"/>
      <c r="DQ901" s="43"/>
      <c r="DR901" s="43"/>
      <c r="DS901" s="43"/>
      <c r="DT901" s="43"/>
      <c r="DU901" s="43"/>
      <c r="DV901" s="43"/>
      <c r="DW901" s="43"/>
      <c r="DX901" s="43"/>
      <c r="DY901" s="43"/>
      <c r="DZ901" s="43"/>
      <c r="EA901" s="43"/>
      <c r="EB901" s="43"/>
      <c r="EC901" s="43"/>
      <c r="ED901" s="43"/>
      <c r="EE901" s="43"/>
      <c r="EF901" s="43"/>
      <c r="EG901" s="43"/>
      <c r="EH901" s="43"/>
      <c r="EI901" s="43"/>
      <c r="EJ901" s="43"/>
      <c r="EK901" s="43"/>
      <c r="EL901" s="43"/>
    </row>
    <row r="902" spans="88:142" s="1" customFormat="1" x14ac:dyDescent="0.3">
      <c r="CJ902" s="13"/>
      <c r="CK902" s="43"/>
      <c r="CL902" s="43"/>
      <c r="CM902" s="43"/>
      <c r="CN902" s="43"/>
      <c r="CO902" s="43"/>
      <c r="CP902" s="43"/>
      <c r="CQ902" s="43"/>
      <c r="CR902" s="43"/>
      <c r="CS902" s="43"/>
      <c r="CT902" s="43"/>
      <c r="CU902" s="43"/>
      <c r="CV902" s="43"/>
      <c r="CW902" s="43"/>
      <c r="CX902" s="45"/>
      <c r="CY902" s="43"/>
      <c r="CZ902" s="43"/>
      <c r="DA902" s="43"/>
      <c r="DB902" s="43"/>
      <c r="DC902" s="43"/>
      <c r="DD902" s="43"/>
      <c r="DE902" s="43"/>
      <c r="DF902" s="43"/>
      <c r="DG902" s="43"/>
      <c r="DH902" s="43"/>
      <c r="DI902" s="43"/>
      <c r="DJ902" s="43"/>
      <c r="DK902" s="43"/>
      <c r="DL902" s="43"/>
      <c r="DM902" s="43"/>
      <c r="DN902" s="43"/>
      <c r="DO902" s="43"/>
      <c r="DP902" s="43"/>
      <c r="DQ902" s="43"/>
      <c r="DR902" s="43"/>
      <c r="DS902" s="43"/>
      <c r="DT902" s="43"/>
      <c r="DU902" s="43"/>
      <c r="DV902" s="43"/>
      <c r="DW902" s="43"/>
      <c r="DX902" s="43"/>
      <c r="DY902" s="43"/>
      <c r="DZ902" s="43"/>
      <c r="EA902" s="43"/>
      <c r="EB902" s="43"/>
      <c r="EC902" s="43"/>
      <c r="ED902" s="43"/>
      <c r="EE902" s="43"/>
      <c r="EF902" s="43"/>
      <c r="EG902" s="43"/>
      <c r="EH902" s="43"/>
      <c r="EI902" s="43"/>
      <c r="EJ902" s="43"/>
      <c r="EK902" s="43"/>
      <c r="EL902" s="43"/>
    </row>
    <row r="903" spans="88:142" s="1" customFormat="1" x14ac:dyDescent="0.3">
      <c r="CJ903" s="1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5"/>
      <c r="CY903" s="43"/>
      <c r="CZ903" s="43"/>
      <c r="DA903" s="43"/>
      <c r="DB903" s="43"/>
      <c r="DC903" s="43"/>
      <c r="DD903" s="43"/>
      <c r="DE903" s="43"/>
      <c r="DF903" s="43"/>
      <c r="DG903" s="43"/>
      <c r="DH903" s="43"/>
      <c r="DI903" s="43"/>
      <c r="DJ903" s="43"/>
      <c r="DK903" s="43"/>
      <c r="DL903" s="43"/>
      <c r="DM903" s="43"/>
      <c r="DN903" s="43"/>
      <c r="DO903" s="43"/>
      <c r="DP903" s="43"/>
      <c r="DQ903" s="43"/>
      <c r="DR903" s="43"/>
      <c r="DS903" s="43"/>
      <c r="DT903" s="43"/>
      <c r="DU903" s="43"/>
      <c r="DV903" s="43"/>
      <c r="DW903" s="43"/>
      <c r="DX903" s="43"/>
      <c r="DY903" s="43"/>
      <c r="DZ903" s="43"/>
      <c r="EA903" s="43"/>
      <c r="EB903" s="43"/>
      <c r="EC903" s="43"/>
      <c r="ED903" s="43"/>
      <c r="EE903" s="43"/>
      <c r="EF903" s="43"/>
      <c r="EG903" s="43"/>
      <c r="EH903" s="43"/>
      <c r="EI903" s="43"/>
      <c r="EJ903" s="43"/>
      <c r="EK903" s="43"/>
      <c r="EL903" s="43"/>
    </row>
    <row r="904" spans="88:142" s="1" customFormat="1" x14ac:dyDescent="0.3">
      <c r="CJ904" s="13"/>
      <c r="CK904" s="43"/>
      <c r="CL904" s="43"/>
      <c r="CM904" s="43"/>
      <c r="CN904" s="43"/>
      <c r="CO904" s="43"/>
      <c r="CP904" s="43"/>
      <c r="CQ904" s="43"/>
      <c r="CR904" s="43"/>
      <c r="CS904" s="43"/>
      <c r="CT904" s="43"/>
      <c r="CU904" s="43"/>
      <c r="CV904" s="43"/>
      <c r="CW904" s="43"/>
      <c r="CX904" s="45"/>
      <c r="CY904" s="43"/>
      <c r="CZ904" s="43"/>
      <c r="DA904" s="43"/>
      <c r="DB904" s="43"/>
      <c r="DC904" s="43"/>
      <c r="DD904" s="43"/>
      <c r="DE904" s="43"/>
      <c r="DF904" s="43"/>
      <c r="DG904" s="43"/>
      <c r="DH904" s="43"/>
      <c r="DI904" s="43"/>
      <c r="DJ904" s="43"/>
      <c r="DK904" s="43"/>
      <c r="DL904" s="43"/>
      <c r="DM904" s="43"/>
      <c r="DN904" s="43"/>
      <c r="DO904" s="43"/>
      <c r="DP904" s="43"/>
      <c r="DQ904" s="43"/>
      <c r="DR904" s="43"/>
      <c r="DS904" s="43"/>
      <c r="DT904" s="43"/>
      <c r="DU904" s="43"/>
      <c r="DV904" s="43"/>
      <c r="DW904" s="43"/>
      <c r="DX904" s="43"/>
      <c r="DY904" s="43"/>
      <c r="DZ904" s="43"/>
      <c r="EA904" s="43"/>
      <c r="EB904" s="43"/>
      <c r="EC904" s="43"/>
      <c r="ED904" s="43"/>
      <c r="EE904" s="43"/>
      <c r="EF904" s="43"/>
      <c r="EG904" s="43"/>
      <c r="EH904" s="43"/>
      <c r="EI904" s="43"/>
      <c r="EJ904" s="43"/>
      <c r="EK904" s="43"/>
      <c r="EL904" s="43"/>
    </row>
    <row r="905" spans="88:142" s="1" customFormat="1" x14ac:dyDescent="0.3">
      <c r="CJ905" s="13"/>
      <c r="CK905" s="43"/>
      <c r="CL905" s="43"/>
      <c r="CM905" s="43"/>
      <c r="CN905" s="43"/>
      <c r="CO905" s="43"/>
      <c r="CP905" s="43"/>
      <c r="CQ905" s="43"/>
      <c r="CR905" s="43"/>
      <c r="CS905" s="43"/>
      <c r="CT905" s="43"/>
      <c r="CU905" s="43"/>
      <c r="CV905" s="43"/>
      <c r="CW905" s="43"/>
      <c r="CX905" s="45"/>
      <c r="CY905" s="43"/>
      <c r="CZ905" s="43"/>
      <c r="DA905" s="43"/>
      <c r="DB905" s="43"/>
      <c r="DC905" s="43"/>
      <c r="DD905" s="43"/>
      <c r="DE905" s="43"/>
      <c r="DF905" s="43"/>
      <c r="DG905" s="43"/>
      <c r="DH905" s="43"/>
      <c r="DI905" s="43"/>
      <c r="DJ905" s="43"/>
      <c r="DK905" s="43"/>
      <c r="DL905" s="43"/>
      <c r="DM905" s="43"/>
      <c r="DN905" s="43"/>
      <c r="DO905" s="43"/>
      <c r="DP905" s="43"/>
      <c r="DQ905" s="43"/>
      <c r="DR905" s="43"/>
      <c r="DS905" s="43"/>
      <c r="DT905" s="43"/>
      <c r="DU905" s="43"/>
      <c r="DV905" s="43"/>
      <c r="DW905" s="43"/>
      <c r="DX905" s="43"/>
      <c r="DY905" s="43"/>
      <c r="DZ905" s="43"/>
      <c r="EA905" s="43"/>
      <c r="EB905" s="43"/>
      <c r="EC905" s="43"/>
      <c r="ED905" s="43"/>
      <c r="EE905" s="43"/>
      <c r="EF905" s="43"/>
      <c r="EG905" s="43"/>
      <c r="EH905" s="43"/>
      <c r="EI905" s="43"/>
      <c r="EJ905" s="43"/>
      <c r="EK905" s="43"/>
      <c r="EL905" s="43"/>
    </row>
    <row r="906" spans="88:142" s="1" customFormat="1" x14ac:dyDescent="0.3">
      <c r="CJ906" s="1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5"/>
      <c r="CY906" s="43"/>
      <c r="CZ906" s="43"/>
      <c r="DA906" s="43"/>
      <c r="DB906" s="43"/>
      <c r="DC906" s="43"/>
      <c r="DD906" s="43"/>
      <c r="DE906" s="43"/>
      <c r="DF906" s="43"/>
      <c r="DG906" s="43"/>
      <c r="DH906" s="43"/>
      <c r="DI906" s="43"/>
      <c r="DJ906" s="43"/>
      <c r="DK906" s="43"/>
      <c r="DL906" s="43"/>
      <c r="DM906" s="43"/>
      <c r="DN906" s="43"/>
      <c r="DO906" s="43"/>
      <c r="DP906" s="43"/>
      <c r="DQ906" s="43"/>
      <c r="DR906" s="43"/>
      <c r="DS906" s="43"/>
      <c r="DT906" s="43"/>
      <c r="DU906" s="43"/>
      <c r="DV906" s="43"/>
      <c r="DW906" s="43"/>
      <c r="DX906" s="43"/>
      <c r="DY906" s="43"/>
      <c r="DZ906" s="43"/>
      <c r="EA906" s="43"/>
      <c r="EB906" s="43"/>
      <c r="EC906" s="43"/>
      <c r="ED906" s="43"/>
      <c r="EE906" s="43"/>
      <c r="EF906" s="43"/>
      <c r="EG906" s="43"/>
      <c r="EH906" s="43"/>
      <c r="EI906" s="43"/>
      <c r="EJ906" s="43"/>
      <c r="EK906" s="43"/>
      <c r="EL906" s="43"/>
    </row>
    <row r="907" spans="88:142" s="1" customFormat="1" x14ac:dyDescent="0.3">
      <c r="CJ907" s="13"/>
      <c r="CK907" s="43"/>
      <c r="CL907" s="43"/>
      <c r="CM907" s="43"/>
      <c r="CN907" s="43"/>
      <c r="CO907" s="43"/>
      <c r="CP907" s="43"/>
      <c r="CQ907" s="43"/>
      <c r="CR907" s="43"/>
      <c r="CS907" s="43"/>
      <c r="CT907" s="43"/>
      <c r="CU907" s="43"/>
      <c r="CV907" s="43"/>
      <c r="CW907" s="43"/>
      <c r="CX907" s="45"/>
      <c r="CY907" s="43"/>
      <c r="CZ907" s="43"/>
      <c r="DA907" s="43"/>
      <c r="DB907" s="43"/>
      <c r="DC907" s="43"/>
      <c r="DD907" s="43"/>
      <c r="DE907" s="43"/>
      <c r="DF907" s="43"/>
      <c r="DG907" s="43"/>
      <c r="DH907" s="43"/>
      <c r="DI907" s="43"/>
      <c r="DJ907" s="43"/>
      <c r="DK907" s="43"/>
      <c r="DL907" s="43"/>
      <c r="DM907" s="43"/>
      <c r="DN907" s="43"/>
      <c r="DO907" s="43"/>
      <c r="DP907" s="43"/>
      <c r="DQ907" s="43"/>
      <c r="DR907" s="43"/>
      <c r="DS907" s="43"/>
      <c r="DT907" s="43"/>
      <c r="DU907" s="43"/>
      <c r="DV907" s="43"/>
      <c r="DW907" s="43"/>
      <c r="DX907" s="43"/>
      <c r="DY907" s="43"/>
      <c r="DZ907" s="43"/>
      <c r="EA907" s="43"/>
      <c r="EB907" s="43"/>
      <c r="EC907" s="43"/>
      <c r="ED907" s="43"/>
      <c r="EE907" s="43"/>
      <c r="EF907" s="43"/>
      <c r="EG907" s="43"/>
      <c r="EH907" s="43"/>
      <c r="EI907" s="43"/>
      <c r="EJ907" s="43"/>
      <c r="EK907" s="43"/>
      <c r="EL907" s="43"/>
    </row>
    <row r="908" spans="88:142" s="1" customFormat="1" x14ac:dyDescent="0.3">
      <c r="CJ908" s="1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5"/>
      <c r="CY908" s="43"/>
      <c r="CZ908" s="43"/>
      <c r="DA908" s="43"/>
      <c r="DB908" s="43"/>
      <c r="DC908" s="43"/>
      <c r="DD908" s="43"/>
      <c r="DE908" s="43"/>
      <c r="DF908" s="43"/>
      <c r="DG908" s="43"/>
      <c r="DH908" s="43"/>
      <c r="DI908" s="43"/>
      <c r="DJ908" s="43"/>
      <c r="DK908" s="43"/>
      <c r="DL908" s="43"/>
      <c r="DM908" s="43"/>
      <c r="DN908" s="43"/>
      <c r="DO908" s="43"/>
      <c r="DP908" s="43"/>
      <c r="DQ908" s="43"/>
      <c r="DR908" s="43"/>
      <c r="DS908" s="43"/>
      <c r="DT908" s="43"/>
      <c r="DU908" s="43"/>
      <c r="DV908" s="43"/>
      <c r="DW908" s="43"/>
      <c r="DX908" s="43"/>
      <c r="DY908" s="43"/>
      <c r="DZ908" s="43"/>
      <c r="EA908" s="43"/>
      <c r="EB908" s="43"/>
      <c r="EC908" s="43"/>
      <c r="ED908" s="43"/>
      <c r="EE908" s="43"/>
      <c r="EF908" s="43"/>
      <c r="EG908" s="43"/>
      <c r="EH908" s="43"/>
      <c r="EI908" s="43"/>
      <c r="EJ908" s="43"/>
      <c r="EK908" s="43"/>
      <c r="EL908" s="43"/>
    </row>
    <row r="909" spans="88:142" s="1" customFormat="1" x14ac:dyDescent="0.3">
      <c r="CJ909" s="13"/>
      <c r="CK909" s="43"/>
      <c r="CL909" s="43"/>
      <c r="CM909" s="43"/>
      <c r="CN909" s="43"/>
      <c r="CO909" s="43"/>
      <c r="CP909" s="43"/>
      <c r="CQ909" s="43"/>
      <c r="CR909" s="43"/>
      <c r="CS909" s="43"/>
      <c r="CT909" s="43"/>
      <c r="CU909" s="43"/>
      <c r="CV909" s="43"/>
      <c r="CW909" s="43"/>
      <c r="CX909" s="45"/>
      <c r="CY909" s="43"/>
      <c r="CZ909" s="43"/>
      <c r="DA909" s="43"/>
      <c r="DB909" s="43"/>
      <c r="DC909" s="43"/>
      <c r="DD909" s="43"/>
      <c r="DE909" s="43"/>
      <c r="DF909" s="43"/>
      <c r="DG909" s="43"/>
      <c r="DH909" s="43"/>
      <c r="DI909" s="43"/>
      <c r="DJ909" s="43"/>
      <c r="DK909" s="43"/>
      <c r="DL909" s="43"/>
      <c r="DM909" s="43"/>
      <c r="DN909" s="43"/>
      <c r="DO909" s="43"/>
      <c r="DP909" s="43"/>
      <c r="DQ909" s="43"/>
      <c r="DR909" s="43"/>
      <c r="DS909" s="43"/>
      <c r="DT909" s="43"/>
      <c r="DU909" s="43"/>
      <c r="DV909" s="43"/>
      <c r="DW909" s="43"/>
      <c r="DX909" s="43"/>
      <c r="DY909" s="43"/>
      <c r="DZ909" s="43"/>
      <c r="EA909" s="43"/>
      <c r="EB909" s="43"/>
      <c r="EC909" s="43"/>
      <c r="ED909" s="43"/>
      <c r="EE909" s="43"/>
      <c r="EF909" s="43"/>
      <c r="EG909" s="43"/>
      <c r="EH909" s="43"/>
      <c r="EI909" s="43"/>
      <c r="EJ909" s="43"/>
      <c r="EK909" s="43"/>
      <c r="EL909" s="43"/>
    </row>
    <row r="910" spans="88:142" s="1" customFormat="1" x14ac:dyDescent="0.3">
      <c r="CJ910" s="13"/>
      <c r="CK910" s="43"/>
      <c r="CL910" s="43"/>
      <c r="CM910" s="43"/>
      <c r="CN910" s="43"/>
      <c r="CO910" s="43"/>
      <c r="CP910" s="43"/>
      <c r="CQ910" s="43"/>
      <c r="CR910" s="43"/>
      <c r="CS910" s="43"/>
      <c r="CT910" s="43"/>
      <c r="CU910" s="43"/>
      <c r="CV910" s="43"/>
      <c r="CW910" s="43"/>
      <c r="CX910" s="45"/>
      <c r="CY910" s="43"/>
      <c r="CZ910" s="43"/>
      <c r="DA910" s="43"/>
      <c r="DB910" s="43"/>
      <c r="DC910" s="43"/>
      <c r="DD910" s="43"/>
      <c r="DE910" s="43"/>
      <c r="DF910" s="43"/>
      <c r="DG910" s="43"/>
      <c r="DH910" s="43"/>
      <c r="DI910" s="43"/>
      <c r="DJ910" s="43"/>
      <c r="DK910" s="43"/>
      <c r="DL910" s="43"/>
      <c r="DM910" s="43"/>
      <c r="DN910" s="43"/>
      <c r="DO910" s="43"/>
      <c r="DP910" s="43"/>
      <c r="DQ910" s="43"/>
      <c r="DR910" s="43"/>
      <c r="DS910" s="43"/>
      <c r="DT910" s="43"/>
      <c r="DU910" s="43"/>
      <c r="DV910" s="43"/>
      <c r="DW910" s="43"/>
      <c r="DX910" s="43"/>
      <c r="DY910" s="43"/>
      <c r="DZ910" s="43"/>
      <c r="EA910" s="43"/>
      <c r="EB910" s="43"/>
      <c r="EC910" s="43"/>
      <c r="ED910" s="43"/>
      <c r="EE910" s="43"/>
      <c r="EF910" s="43"/>
      <c r="EG910" s="43"/>
      <c r="EH910" s="43"/>
      <c r="EI910" s="43"/>
      <c r="EJ910" s="43"/>
      <c r="EK910" s="43"/>
      <c r="EL910" s="43"/>
    </row>
    <row r="911" spans="88:142" s="1" customFormat="1" x14ac:dyDescent="0.3">
      <c r="CJ911" s="13"/>
      <c r="CK911" s="43"/>
      <c r="CL911" s="43"/>
      <c r="CM911" s="43"/>
      <c r="CN911" s="43"/>
      <c r="CO911" s="43"/>
      <c r="CP911" s="43"/>
      <c r="CQ911" s="43"/>
      <c r="CR911" s="43"/>
      <c r="CS911" s="43"/>
      <c r="CT911" s="43"/>
      <c r="CU911" s="43"/>
      <c r="CV911" s="43"/>
      <c r="CW911" s="43"/>
      <c r="CX911" s="45"/>
      <c r="CY911" s="43"/>
      <c r="CZ911" s="43"/>
      <c r="DA911" s="43"/>
      <c r="DB911" s="43"/>
      <c r="DC911" s="43"/>
      <c r="DD911" s="43"/>
      <c r="DE911" s="43"/>
      <c r="DF911" s="43"/>
      <c r="DG911" s="43"/>
      <c r="DH911" s="43"/>
      <c r="DI911" s="43"/>
      <c r="DJ911" s="43"/>
      <c r="DK911" s="43"/>
      <c r="DL911" s="43"/>
      <c r="DM911" s="43"/>
      <c r="DN911" s="43"/>
      <c r="DO911" s="43"/>
      <c r="DP911" s="43"/>
      <c r="DQ911" s="43"/>
      <c r="DR911" s="43"/>
      <c r="DS911" s="43"/>
      <c r="DT911" s="43"/>
      <c r="DU911" s="43"/>
      <c r="DV911" s="43"/>
      <c r="DW911" s="43"/>
      <c r="DX911" s="43"/>
      <c r="DY911" s="43"/>
      <c r="DZ911" s="43"/>
      <c r="EA911" s="43"/>
      <c r="EB911" s="43"/>
      <c r="EC911" s="43"/>
      <c r="ED911" s="43"/>
      <c r="EE911" s="43"/>
      <c r="EF911" s="43"/>
      <c r="EG911" s="43"/>
      <c r="EH911" s="43"/>
      <c r="EI911" s="43"/>
      <c r="EJ911" s="43"/>
      <c r="EK911" s="43"/>
      <c r="EL911" s="43"/>
    </row>
    <row r="912" spans="88:142" s="1" customFormat="1" x14ac:dyDescent="0.3">
      <c r="CJ912" s="13"/>
      <c r="CK912" s="43"/>
      <c r="CL912" s="43"/>
      <c r="CM912" s="43"/>
      <c r="CN912" s="43"/>
      <c r="CO912" s="43"/>
      <c r="CP912" s="43"/>
      <c r="CQ912" s="43"/>
      <c r="CR912" s="43"/>
      <c r="CS912" s="43"/>
      <c r="CT912" s="43"/>
      <c r="CU912" s="43"/>
      <c r="CV912" s="43"/>
      <c r="CW912" s="43"/>
      <c r="CX912" s="45"/>
      <c r="CY912" s="43"/>
      <c r="CZ912" s="43"/>
      <c r="DA912" s="43"/>
      <c r="DB912" s="43"/>
      <c r="DC912" s="43"/>
      <c r="DD912" s="43"/>
      <c r="DE912" s="43"/>
      <c r="DF912" s="43"/>
      <c r="DG912" s="43"/>
      <c r="DH912" s="43"/>
      <c r="DI912" s="43"/>
      <c r="DJ912" s="43"/>
      <c r="DK912" s="43"/>
      <c r="DL912" s="43"/>
      <c r="DM912" s="43"/>
      <c r="DN912" s="43"/>
      <c r="DO912" s="43"/>
      <c r="DP912" s="43"/>
      <c r="DQ912" s="43"/>
      <c r="DR912" s="43"/>
      <c r="DS912" s="43"/>
      <c r="DT912" s="43"/>
      <c r="DU912" s="43"/>
      <c r="DV912" s="43"/>
      <c r="DW912" s="43"/>
      <c r="DX912" s="43"/>
      <c r="DY912" s="43"/>
      <c r="DZ912" s="43"/>
      <c r="EA912" s="43"/>
      <c r="EB912" s="43"/>
      <c r="EC912" s="43"/>
      <c r="ED912" s="43"/>
      <c r="EE912" s="43"/>
      <c r="EF912" s="43"/>
      <c r="EG912" s="43"/>
      <c r="EH912" s="43"/>
      <c r="EI912" s="43"/>
      <c r="EJ912" s="43"/>
      <c r="EK912" s="43"/>
      <c r="EL912" s="43"/>
    </row>
    <row r="913" spans="88:142" s="1" customFormat="1" x14ac:dyDescent="0.3">
      <c r="CJ913" s="13"/>
      <c r="CK913" s="43"/>
      <c r="CL913" s="43"/>
      <c r="CM913" s="43"/>
      <c r="CN913" s="43"/>
      <c r="CO913" s="43"/>
      <c r="CP913" s="43"/>
      <c r="CQ913" s="43"/>
      <c r="CR913" s="43"/>
      <c r="CS913" s="43"/>
      <c r="CT913" s="43"/>
      <c r="CU913" s="43"/>
      <c r="CV913" s="43"/>
      <c r="CW913" s="43"/>
      <c r="CX913" s="45"/>
      <c r="CY913" s="43"/>
      <c r="CZ913" s="43"/>
      <c r="DA913" s="43"/>
      <c r="DB913" s="43"/>
      <c r="DC913" s="43"/>
      <c r="DD913" s="43"/>
      <c r="DE913" s="43"/>
      <c r="DF913" s="43"/>
      <c r="DG913" s="43"/>
      <c r="DH913" s="43"/>
      <c r="DI913" s="43"/>
      <c r="DJ913" s="43"/>
      <c r="DK913" s="43"/>
      <c r="DL913" s="43"/>
      <c r="DM913" s="43"/>
      <c r="DN913" s="43"/>
      <c r="DO913" s="43"/>
      <c r="DP913" s="43"/>
      <c r="DQ913" s="43"/>
      <c r="DR913" s="43"/>
      <c r="DS913" s="43"/>
      <c r="DT913" s="43"/>
      <c r="DU913" s="43"/>
      <c r="DV913" s="43"/>
      <c r="DW913" s="43"/>
      <c r="DX913" s="43"/>
      <c r="DY913" s="43"/>
      <c r="DZ913" s="43"/>
      <c r="EA913" s="43"/>
      <c r="EB913" s="43"/>
      <c r="EC913" s="43"/>
      <c r="ED913" s="43"/>
      <c r="EE913" s="43"/>
      <c r="EF913" s="43"/>
      <c r="EG913" s="43"/>
      <c r="EH913" s="43"/>
      <c r="EI913" s="43"/>
      <c r="EJ913" s="43"/>
      <c r="EK913" s="43"/>
      <c r="EL913" s="43"/>
    </row>
    <row r="914" spans="88:142" s="1" customFormat="1" x14ac:dyDescent="0.3">
      <c r="CJ914" s="13"/>
      <c r="CK914" s="43"/>
      <c r="CL914" s="43"/>
      <c r="CM914" s="43"/>
      <c r="CN914" s="43"/>
      <c r="CO914" s="43"/>
      <c r="CP914" s="43"/>
      <c r="CQ914" s="43"/>
      <c r="CR914" s="43"/>
      <c r="CS914" s="43"/>
      <c r="CT914" s="43"/>
      <c r="CU914" s="43"/>
      <c r="CV914" s="43"/>
      <c r="CW914" s="43"/>
      <c r="CX914" s="45"/>
      <c r="CY914" s="43"/>
      <c r="CZ914" s="43"/>
      <c r="DA914" s="43"/>
      <c r="DB914" s="43"/>
      <c r="DC914" s="43"/>
      <c r="DD914" s="43"/>
      <c r="DE914" s="43"/>
      <c r="DF914" s="43"/>
      <c r="DG914" s="43"/>
      <c r="DH914" s="43"/>
      <c r="DI914" s="43"/>
      <c r="DJ914" s="43"/>
      <c r="DK914" s="43"/>
      <c r="DL914" s="43"/>
      <c r="DM914" s="43"/>
      <c r="DN914" s="43"/>
      <c r="DO914" s="43"/>
      <c r="DP914" s="43"/>
      <c r="DQ914" s="43"/>
      <c r="DR914" s="43"/>
      <c r="DS914" s="43"/>
      <c r="DT914" s="43"/>
      <c r="DU914" s="43"/>
      <c r="DV914" s="43"/>
      <c r="DW914" s="43"/>
      <c r="DX914" s="43"/>
      <c r="DY914" s="43"/>
      <c r="DZ914" s="43"/>
      <c r="EA914" s="43"/>
      <c r="EB914" s="43"/>
      <c r="EC914" s="43"/>
      <c r="ED914" s="43"/>
      <c r="EE914" s="43"/>
      <c r="EF914" s="43"/>
      <c r="EG914" s="43"/>
      <c r="EH914" s="43"/>
      <c r="EI914" s="43"/>
      <c r="EJ914" s="43"/>
      <c r="EK914" s="43"/>
      <c r="EL914" s="43"/>
    </row>
    <row r="915" spans="88:142" s="1" customFormat="1" x14ac:dyDescent="0.3">
      <c r="CJ915" s="13"/>
      <c r="CK915" s="43"/>
      <c r="CL915" s="43"/>
      <c r="CM915" s="43"/>
      <c r="CN915" s="43"/>
      <c r="CO915" s="43"/>
      <c r="CP915" s="43"/>
      <c r="CQ915" s="43"/>
      <c r="CR915" s="43"/>
      <c r="CS915" s="43"/>
      <c r="CT915" s="43"/>
      <c r="CU915" s="43"/>
      <c r="CV915" s="43"/>
      <c r="CW915" s="43"/>
      <c r="CX915" s="45"/>
      <c r="CY915" s="43"/>
      <c r="CZ915" s="43"/>
      <c r="DA915" s="43"/>
      <c r="DB915" s="43"/>
      <c r="DC915" s="43"/>
      <c r="DD915" s="43"/>
      <c r="DE915" s="43"/>
      <c r="DF915" s="43"/>
      <c r="DG915" s="43"/>
      <c r="DH915" s="43"/>
      <c r="DI915" s="43"/>
      <c r="DJ915" s="43"/>
      <c r="DK915" s="43"/>
      <c r="DL915" s="43"/>
      <c r="DM915" s="43"/>
      <c r="DN915" s="43"/>
      <c r="DO915" s="43"/>
      <c r="DP915" s="43"/>
      <c r="DQ915" s="43"/>
      <c r="DR915" s="43"/>
      <c r="DS915" s="43"/>
      <c r="DT915" s="43"/>
      <c r="DU915" s="43"/>
      <c r="DV915" s="43"/>
      <c r="DW915" s="43"/>
      <c r="DX915" s="43"/>
      <c r="DY915" s="43"/>
      <c r="DZ915" s="43"/>
      <c r="EA915" s="43"/>
      <c r="EB915" s="43"/>
      <c r="EC915" s="43"/>
      <c r="ED915" s="43"/>
      <c r="EE915" s="43"/>
      <c r="EF915" s="43"/>
      <c r="EG915" s="43"/>
      <c r="EH915" s="43"/>
      <c r="EI915" s="43"/>
      <c r="EJ915" s="43"/>
      <c r="EK915" s="43"/>
      <c r="EL915" s="43"/>
    </row>
    <row r="916" spans="88:142" s="1" customFormat="1" x14ac:dyDescent="0.3">
      <c r="CJ916" s="13"/>
      <c r="CK916" s="43"/>
      <c r="CL916" s="43"/>
      <c r="CM916" s="43"/>
      <c r="CN916" s="43"/>
      <c r="CO916" s="43"/>
      <c r="CP916" s="43"/>
      <c r="CQ916" s="43"/>
      <c r="CR916" s="43"/>
      <c r="CS916" s="43"/>
      <c r="CT916" s="43"/>
      <c r="CU916" s="43"/>
      <c r="CV916" s="43"/>
      <c r="CW916" s="43"/>
      <c r="CX916" s="45"/>
      <c r="CY916" s="43"/>
      <c r="CZ916" s="43"/>
      <c r="DA916" s="43"/>
      <c r="DB916" s="43"/>
      <c r="DC916" s="43"/>
      <c r="DD916" s="43"/>
      <c r="DE916" s="43"/>
      <c r="DF916" s="43"/>
      <c r="DG916" s="43"/>
      <c r="DH916" s="43"/>
      <c r="DI916" s="43"/>
      <c r="DJ916" s="43"/>
      <c r="DK916" s="43"/>
      <c r="DL916" s="43"/>
      <c r="DM916" s="43"/>
      <c r="DN916" s="43"/>
      <c r="DO916" s="43"/>
      <c r="DP916" s="43"/>
      <c r="DQ916" s="43"/>
      <c r="DR916" s="43"/>
      <c r="DS916" s="43"/>
      <c r="DT916" s="43"/>
      <c r="DU916" s="43"/>
      <c r="DV916" s="43"/>
      <c r="DW916" s="43"/>
      <c r="DX916" s="43"/>
      <c r="DY916" s="43"/>
      <c r="DZ916" s="43"/>
      <c r="EA916" s="43"/>
      <c r="EB916" s="43"/>
      <c r="EC916" s="43"/>
      <c r="ED916" s="43"/>
      <c r="EE916" s="43"/>
      <c r="EF916" s="43"/>
      <c r="EG916" s="43"/>
      <c r="EH916" s="43"/>
      <c r="EI916" s="43"/>
      <c r="EJ916" s="43"/>
      <c r="EK916" s="43"/>
      <c r="EL916" s="43"/>
    </row>
    <row r="917" spans="88:142" s="1" customFormat="1" x14ac:dyDescent="0.3">
      <c r="CJ917" s="13"/>
      <c r="CK917" s="43"/>
      <c r="CL917" s="43"/>
      <c r="CM917" s="43"/>
      <c r="CN917" s="43"/>
      <c r="CO917" s="43"/>
      <c r="CP917" s="43"/>
      <c r="CQ917" s="43"/>
      <c r="CR917" s="43"/>
      <c r="CS917" s="43"/>
      <c r="CT917" s="43"/>
      <c r="CU917" s="43"/>
      <c r="CV917" s="43"/>
      <c r="CW917" s="43"/>
      <c r="CX917" s="45"/>
      <c r="CY917" s="43"/>
      <c r="CZ917" s="43"/>
      <c r="DA917" s="43"/>
      <c r="DB917" s="43"/>
      <c r="DC917" s="43"/>
      <c r="DD917" s="43"/>
      <c r="DE917" s="43"/>
      <c r="DF917" s="43"/>
      <c r="DG917" s="43"/>
      <c r="DH917" s="43"/>
      <c r="DI917" s="43"/>
      <c r="DJ917" s="43"/>
      <c r="DK917" s="43"/>
      <c r="DL917" s="43"/>
      <c r="DM917" s="43"/>
      <c r="DN917" s="43"/>
      <c r="DO917" s="43"/>
      <c r="DP917" s="43"/>
      <c r="DQ917" s="43"/>
      <c r="DR917" s="43"/>
      <c r="DS917" s="43"/>
      <c r="DT917" s="43"/>
      <c r="DU917" s="43"/>
      <c r="DV917" s="43"/>
      <c r="DW917" s="43"/>
      <c r="DX917" s="43"/>
      <c r="DY917" s="43"/>
      <c r="DZ917" s="43"/>
      <c r="EA917" s="43"/>
      <c r="EB917" s="43"/>
      <c r="EC917" s="43"/>
      <c r="ED917" s="43"/>
      <c r="EE917" s="43"/>
      <c r="EF917" s="43"/>
      <c r="EG917" s="43"/>
      <c r="EH917" s="43"/>
      <c r="EI917" s="43"/>
      <c r="EJ917" s="43"/>
      <c r="EK917" s="43"/>
      <c r="EL917" s="43"/>
    </row>
    <row r="918" spans="88:142" s="1" customFormat="1" x14ac:dyDescent="0.3">
      <c r="CJ918" s="13"/>
      <c r="CK918" s="43"/>
      <c r="CL918" s="43"/>
      <c r="CM918" s="43"/>
      <c r="CN918" s="43"/>
      <c r="CO918" s="43"/>
      <c r="CP918" s="43"/>
      <c r="CQ918" s="43"/>
      <c r="CR918" s="43"/>
      <c r="CS918" s="43"/>
      <c r="CT918" s="43"/>
      <c r="CU918" s="43"/>
      <c r="CV918" s="43"/>
      <c r="CW918" s="43"/>
      <c r="CX918" s="45"/>
      <c r="CY918" s="43"/>
      <c r="CZ918" s="43"/>
      <c r="DA918" s="43"/>
      <c r="DB918" s="43"/>
      <c r="DC918" s="43"/>
      <c r="DD918" s="43"/>
      <c r="DE918" s="43"/>
      <c r="DF918" s="43"/>
      <c r="DG918" s="43"/>
      <c r="DH918" s="43"/>
      <c r="DI918" s="43"/>
      <c r="DJ918" s="43"/>
      <c r="DK918" s="43"/>
      <c r="DL918" s="43"/>
      <c r="DM918" s="43"/>
      <c r="DN918" s="43"/>
      <c r="DO918" s="43"/>
      <c r="DP918" s="43"/>
      <c r="DQ918" s="43"/>
      <c r="DR918" s="43"/>
      <c r="DS918" s="43"/>
      <c r="DT918" s="43"/>
      <c r="DU918" s="43"/>
      <c r="DV918" s="43"/>
      <c r="DW918" s="43"/>
      <c r="DX918" s="43"/>
      <c r="DY918" s="43"/>
      <c r="DZ918" s="43"/>
      <c r="EA918" s="43"/>
      <c r="EB918" s="43"/>
      <c r="EC918" s="43"/>
      <c r="ED918" s="43"/>
      <c r="EE918" s="43"/>
      <c r="EF918" s="43"/>
      <c r="EG918" s="43"/>
      <c r="EH918" s="43"/>
      <c r="EI918" s="43"/>
      <c r="EJ918" s="43"/>
      <c r="EK918" s="43"/>
      <c r="EL918" s="43"/>
    </row>
    <row r="919" spans="88:142" s="1" customFormat="1" x14ac:dyDescent="0.3">
      <c r="CJ919" s="13"/>
      <c r="CK919" s="43"/>
      <c r="CL919" s="43"/>
      <c r="CM919" s="43"/>
      <c r="CN919" s="43"/>
      <c r="CO919" s="43"/>
      <c r="CP919" s="43"/>
      <c r="CQ919" s="43"/>
      <c r="CR919" s="43"/>
      <c r="CS919" s="43"/>
      <c r="CT919" s="43"/>
      <c r="CU919" s="43"/>
      <c r="CV919" s="43"/>
      <c r="CW919" s="43"/>
      <c r="CX919" s="45"/>
      <c r="CY919" s="43"/>
      <c r="CZ919" s="43"/>
      <c r="DA919" s="43"/>
      <c r="DB919" s="43"/>
      <c r="DC919" s="43"/>
      <c r="DD919" s="43"/>
      <c r="DE919" s="43"/>
      <c r="DF919" s="43"/>
      <c r="DG919" s="43"/>
      <c r="DH919" s="43"/>
      <c r="DI919" s="43"/>
      <c r="DJ919" s="43"/>
      <c r="DK919" s="43"/>
      <c r="DL919" s="43"/>
      <c r="DM919" s="43"/>
      <c r="DN919" s="43"/>
      <c r="DO919" s="43"/>
      <c r="DP919" s="43"/>
      <c r="DQ919" s="43"/>
      <c r="DR919" s="43"/>
      <c r="DS919" s="43"/>
      <c r="DT919" s="43"/>
      <c r="DU919" s="43"/>
      <c r="DV919" s="43"/>
      <c r="DW919" s="43"/>
      <c r="DX919" s="43"/>
      <c r="DY919" s="43"/>
      <c r="DZ919" s="43"/>
      <c r="EA919" s="43"/>
      <c r="EB919" s="43"/>
      <c r="EC919" s="43"/>
      <c r="ED919" s="43"/>
      <c r="EE919" s="43"/>
      <c r="EF919" s="43"/>
      <c r="EG919" s="43"/>
      <c r="EH919" s="43"/>
      <c r="EI919" s="43"/>
      <c r="EJ919" s="43"/>
      <c r="EK919" s="43"/>
      <c r="EL919" s="43"/>
    </row>
    <row r="920" spans="88:142" s="1" customFormat="1" x14ac:dyDescent="0.3">
      <c r="CJ920" s="13"/>
      <c r="CK920" s="43"/>
      <c r="CL920" s="43"/>
      <c r="CM920" s="43"/>
      <c r="CN920" s="43"/>
      <c r="CO920" s="43"/>
      <c r="CP920" s="43"/>
      <c r="CQ920" s="43"/>
      <c r="CR920" s="43"/>
      <c r="CS920" s="43"/>
      <c r="CT920" s="43"/>
      <c r="CU920" s="43"/>
      <c r="CV920" s="43"/>
      <c r="CW920" s="43"/>
      <c r="CX920" s="45"/>
      <c r="CY920" s="43"/>
      <c r="CZ920" s="43"/>
      <c r="DA920" s="43"/>
      <c r="DB920" s="43"/>
      <c r="DC920" s="43"/>
      <c r="DD920" s="43"/>
      <c r="DE920" s="43"/>
      <c r="DF920" s="43"/>
      <c r="DG920" s="43"/>
      <c r="DH920" s="43"/>
      <c r="DI920" s="43"/>
      <c r="DJ920" s="43"/>
      <c r="DK920" s="43"/>
      <c r="DL920" s="43"/>
      <c r="DM920" s="43"/>
      <c r="DN920" s="43"/>
      <c r="DO920" s="43"/>
      <c r="DP920" s="43"/>
      <c r="DQ920" s="43"/>
      <c r="DR920" s="43"/>
      <c r="DS920" s="43"/>
      <c r="DT920" s="43"/>
      <c r="DU920" s="43"/>
      <c r="DV920" s="43"/>
      <c r="DW920" s="43"/>
      <c r="DX920" s="43"/>
      <c r="DY920" s="43"/>
      <c r="DZ920" s="43"/>
      <c r="EA920" s="43"/>
      <c r="EB920" s="43"/>
      <c r="EC920" s="43"/>
      <c r="ED920" s="43"/>
      <c r="EE920" s="43"/>
      <c r="EF920" s="43"/>
      <c r="EG920" s="43"/>
      <c r="EH920" s="43"/>
      <c r="EI920" s="43"/>
      <c r="EJ920" s="43"/>
      <c r="EK920" s="43"/>
      <c r="EL920" s="43"/>
    </row>
    <row r="921" spans="88:142" s="1" customFormat="1" x14ac:dyDescent="0.3">
      <c r="CJ921" s="13"/>
      <c r="CK921" s="43"/>
      <c r="CL921" s="43"/>
      <c r="CM921" s="43"/>
      <c r="CN921" s="43"/>
      <c r="CO921" s="43"/>
      <c r="CP921" s="43"/>
      <c r="CQ921" s="43"/>
      <c r="CR921" s="43"/>
      <c r="CS921" s="43"/>
      <c r="CT921" s="43"/>
      <c r="CU921" s="43"/>
      <c r="CV921" s="43"/>
      <c r="CW921" s="43"/>
      <c r="CX921" s="45"/>
      <c r="CY921" s="43"/>
      <c r="CZ921" s="43"/>
      <c r="DA921" s="43"/>
      <c r="DB921" s="43"/>
      <c r="DC921" s="43"/>
      <c r="DD921" s="43"/>
      <c r="DE921" s="43"/>
      <c r="DF921" s="43"/>
      <c r="DG921" s="43"/>
      <c r="DH921" s="43"/>
      <c r="DI921" s="43"/>
      <c r="DJ921" s="43"/>
      <c r="DK921" s="43"/>
      <c r="DL921" s="43"/>
      <c r="DM921" s="43"/>
      <c r="DN921" s="43"/>
      <c r="DO921" s="43"/>
      <c r="DP921" s="43"/>
      <c r="DQ921" s="43"/>
      <c r="DR921" s="43"/>
      <c r="DS921" s="43"/>
      <c r="DT921" s="43"/>
      <c r="DU921" s="43"/>
      <c r="DV921" s="43"/>
      <c r="DW921" s="43"/>
      <c r="DX921" s="43"/>
      <c r="DY921" s="43"/>
      <c r="DZ921" s="43"/>
      <c r="EA921" s="43"/>
      <c r="EB921" s="43"/>
      <c r="EC921" s="43"/>
      <c r="ED921" s="43"/>
      <c r="EE921" s="43"/>
      <c r="EF921" s="43"/>
      <c r="EG921" s="43"/>
      <c r="EH921" s="43"/>
      <c r="EI921" s="43"/>
      <c r="EJ921" s="43"/>
      <c r="EK921" s="43"/>
      <c r="EL921" s="43"/>
    </row>
    <row r="922" spans="88:142" s="1" customFormat="1" x14ac:dyDescent="0.3">
      <c r="CJ922" s="13"/>
      <c r="CK922" s="43"/>
      <c r="CL922" s="43"/>
      <c r="CM922" s="43"/>
      <c r="CN922" s="43"/>
      <c r="CO922" s="43"/>
      <c r="CP922" s="43"/>
      <c r="CQ922" s="43"/>
      <c r="CR922" s="43"/>
      <c r="CS922" s="43"/>
      <c r="CT922" s="43"/>
      <c r="CU922" s="43"/>
      <c r="CV922" s="43"/>
      <c r="CW922" s="43"/>
      <c r="CX922" s="45"/>
      <c r="CY922" s="43"/>
      <c r="CZ922" s="43"/>
      <c r="DA922" s="43"/>
      <c r="DB922" s="43"/>
      <c r="DC922" s="43"/>
      <c r="DD922" s="43"/>
      <c r="DE922" s="43"/>
      <c r="DF922" s="43"/>
      <c r="DG922" s="43"/>
      <c r="DH922" s="43"/>
      <c r="DI922" s="43"/>
      <c r="DJ922" s="43"/>
      <c r="DK922" s="43"/>
      <c r="DL922" s="43"/>
      <c r="DM922" s="43"/>
      <c r="DN922" s="43"/>
      <c r="DO922" s="43"/>
      <c r="DP922" s="43"/>
      <c r="DQ922" s="43"/>
      <c r="DR922" s="43"/>
      <c r="DS922" s="43"/>
      <c r="DT922" s="43"/>
      <c r="DU922" s="43"/>
      <c r="DV922" s="43"/>
      <c r="DW922" s="43"/>
      <c r="DX922" s="43"/>
      <c r="DY922" s="43"/>
      <c r="DZ922" s="43"/>
      <c r="EA922" s="43"/>
      <c r="EB922" s="43"/>
      <c r="EC922" s="43"/>
      <c r="ED922" s="43"/>
      <c r="EE922" s="43"/>
      <c r="EF922" s="43"/>
      <c r="EG922" s="43"/>
      <c r="EH922" s="43"/>
      <c r="EI922" s="43"/>
      <c r="EJ922" s="43"/>
      <c r="EK922" s="43"/>
      <c r="EL922" s="43"/>
    </row>
    <row r="923" spans="88:142" s="1" customFormat="1" x14ac:dyDescent="0.3">
      <c r="CJ923" s="13"/>
      <c r="CK923" s="43"/>
      <c r="CL923" s="43"/>
      <c r="CM923" s="43"/>
      <c r="CN923" s="43"/>
      <c r="CO923" s="43"/>
      <c r="CP923" s="43"/>
      <c r="CQ923" s="43"/>
      <c r="CR923" s="43"/>
      <c r="CS923" s="43"/>
      <c r="CT923" s="43"/>
      <c r="CU923" s="43"/>
      <c r="CV923" s="43"/>
      <c r="CW923" s="43"/>
      <c r="CX923" s="45"/>
      <c r="CY923" s="43"/>
      <c r="CZ923" s="43"/>
      <c r="DA923" s="43"/>
      <c r="DB923" s="43"/>
      <c r="DC923" s="43"/>
      <c r="DD923" s="43"/>
      <c r="DE923" s="43"/>
      <c r="DF923" s="43"/>
      <c r="DG923" s="43"/>
      <c r="DH923" s="43"/>
      <c r="DI923" s="43"/>
      <c r="DJ923" s="43"/>
      <c r="DK923" s="43"/>
      <c r="DL923" s="43"/>
      <c r="DM923" s="43"/>
      <c r="DN923" s="43"/>
      <c r="DO923" s="43"/>
      <c r="DP923" s="43"/>
      <c r="DQ923" s="43"/>
      <c r="DR923" s="43"/>
      <c r="DS923" s="43"/>
      <c r="DT923" s="43"/>
      <c r="DU923" s="43"/>
      <c r="DV923" s="43"/>
      <c r="DW923" s="43"/>
      <c r="DX923" s="43"/>
      <c r="DY923" s="43"/>
      <c r="DZ923" s="43"/>
      <c r="EA923" s="43"/>
      <c r="EB923" s="43"/>
      <c r="EC923" s="43"/>
      <c r="ED923" s="43"/>
      <c r="EE923" s="43"/>
      <c r="EF923" s="43"/>
      <c r="EG923" s="43"/>
      <c r="EH923" s="43"/>
      <c r="EI923" s="43"/>
      <c r="EJ923" s="43"/>
      <c r="EK923" s="43"/>
      <c r="EL923" s="43"/>
    </row>
    <row r="924" spans="88:142" s="1" customFormat="1" x14ac:dyDescent="0.3">
      <c r="CJ924" s="13"/>
      <c r="CK924" s="43"/>
      <c r="CL924" s="43"/>
      <c r="CM924" s="43"/>
      <c r="CN924" s="43"/>
      <c r="CO924" s="43"/>
      <c r="CP924" s="43"/>
      <c r="CQ924" s="43"/>
      <c r="CR924" s="43"/>
      <c r="CS924" s="43"/>
      <c r="CT924" s="43"/>
      <c r="CU924" s="43"/>
      <c r="CV924" s="43"/>
      <c r="CW924" s="43"/>
      <c r="CX924" s="45"/>
      <c r="CY924" s="43"/>
      <c r="CZ924" s="43"/>
      <c r="DA924" s="43"/>
      <c r="DB924" s="43"/>
      <c r="DC924" s="43"/>
      <c r="DD924" s="43"/>
      <c r="DE924" s="43"/>
      <c r="DF924" s="43"/>
      <c r="DG924" s="43"/>
      <c r="DH924" s="43"/>
      <c r="DI924" s="43"/>
      <c r="DJ924" s="43"/>
      <c r="DK924" s="43"/>
      <c r="DL924" s="43"/>
      <c r="DM924" s="43"/>
      <c r="DN924" s="43"/>
      <c r="DO924" s="43"/>
      <c r="DP924" s="43"/>
      <c r="DQ924" s="43"/>
      <c r="DR924" s="43"/>
      <c r="DS924" s="43"/>
      <c r="DT924" s="43"/>
      <c r="DU924" s="43"/>
      <c r="DV924" s="43"/>
      <c r="DW924" s="43"/>
      <c r="DX924" s="43"/>
      <c r="DY924" s="43"/>
      <c r="DZ924" s="43"/>
      <c r="EA924" s="43"/>
      <c r="EB924" s="43"/>
      <c r="EC924" s="43"/>
      <c r="ED924" s="43"/>
      <c r="EE924" s="43"/>
      <c r="EF924" s="43"/>
      <c r="EG924" s="43"/>
      <c r="EH924" s="43"/>
      <c r="EI924" s="43"/>
      <c r="EJ924" s="43"/>
      <c r="EK924" s="43"/>
      <c r="EL924" s="43"/>
    </row>
    <row r="925" spans="88:142" s="1" customFormat="1" x14ac:dyDescent="0.3">
      <c r="CJ925" s="1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5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  <c r="EL925" s="43"/>
    </row>
    <row r="926" spans="88:142" s="1" customFormat="1" x14ac:dyDescent="0.3">
      <c r="CJ926" s="1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5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  <c r="EL926" s="43"/>
    </row>
    <row r="927" spans="88:142" s="1" customFormat="1" x14ac:dyDescent="0.3">
      <c r="CJ927" s="13"/>
      <c r="CK927" s="43"/>
      <c r="CL927" s="43"/>
      <c r="CM927" s="43"/>
      <c r="CN927" s="43"/>
      <c r="CO927" s="43"/>
      <c r="CP927" s="43"/>
      <c r="CQ927" s="43"/>
      <c r="CR927" s="43"/>
      <c r="CS927" s="43"/>
      <c r="CT927" s="43"/>
      <c r="CU927" s="43"/>
      <c r="CV927" s="43"/>
      <c r="CW927" s="43"/>
      <c r="CX927" s="45"/>
      <c r="CY927" s="43"/>
      <c r="CZ927" s="43"/>
      <c r="DA927" s="43"/>
      <c r="DB927" s="43"/>
      <c r="DC927" s="43"/>
      <c r="DD927" s="43"/>
      <c r="DE927" s="43"/>
      <c r="DF927" s="43"/>
      <c r="DG927" s="43"/>
      <c r="DH927" s="43"/>
      <c r="DI927" s="43"/>
      <c r="DJ927" s="43"/>
      <c r="DK927" s="43"/>
      <c r="DL927" s="43"/>
      <c r="DM927" s="43"/>
      <c r="DN927" s="43"/>
      <c r="DO927" s="43"/>
      <c r="DP927" s="43"/>
      <c r="DQ927" s="43"/>
      <c r="DR927" s="43"/>
      <c r="DS927" s="43"/>
      <c r="DT927" s="43"/>
      <c r="DU927" s="43"/>
      <c r="DV927" s="43"/>
      <c r="DW927" s="43"/>
      <c r="DX927" s="43"/>
      <c r="DY927" s="43"/>
      <c r="DZ927" s="43"/>
      <c r="EA927" s="43"/>
      <c r="EB927" s="43"/>
      <c r="EC927" s="43"/>
      <c r="ED927" s="43"/>
      <c r="EE927" s="43"/>
      <c r="EF927" s="43"/>
      <c r="EG927" s="43"/>
      <c r="EH927" s="43"/>
      <c r="EI927" s="43"/>
      <c r="EJ927" s="43"/>
      <c r="EK927" s="43"/>
      <c r="EL927" s="43"/>
    </row>
    <row r="928" spans="88:142" s="1" customFormat="1" x14ac:dyDescent="0.3">
      <c r="CJ928" s="13"/>
      <c r="CK928" s="43"/>
      <c r="CL928" s="43"/>
      <c r="CM928" s="43"/>
      <c r="CN928" s="43"/>
      <c r="CO928" s="43"/>
      <c r="CP928" s="43"/>
      <c r="CQ928" s="43"/>
      <c r="CR928" s="43"/>
      <c r="CS928" s="43"/>
      <c r="CT928" s="43"/>
      <c r="CU928" s="43"/>
      <c r="CV928" s="43"/>
      <c r="CW928" s="43"/>
      <c r="CX928" s="45"/>
      <c r="CY928" s="43"/>
      <c r="CZ928" s="43"/>
      <c r="DA928" s="43"/>
      <c r="DB928" s="43"/>
      <c r="DC928" s="43"/>
      <c r="DD928" s="43"/>
      <c r="DE928" s="43"/>
      <c r="DF928" s="43"/>
      <c r="DG928" s="43"/>
      <c r="DH928" s="43"/>
      <c r="DI928" s="43"/>
      <c r="DJ928" s="43"/>
      <c r="DK928" s="43"/>
      <c r="DL928" s="43"/>
      <c r="DM928" s="43"/>
      <c r="DN928" s="43"/>
      <c r="DO928" s="43"/>
      <c r="DP928" s="43"/>
      <c r="DQ928" s="43"/>
      <c r="DR928" s="43"/>
      <c r="DS928" s="43"/>
      <c r="DT928" s="43"/>
      <c r="DU928" s="43"/>
      <c r="DV928" s="43"/>
      <c r="DW928" s="43"/>
      <c r="DX928" s="43"/>
      <c r="DY928" s="43"/>
      <c r="DZ928" s="43"/>
      <c r="EA928" s="43"/>
      <c r="EB928" s="43"/>
      <c r="EC928" s="43"/>
      <c r="ED928" s="43"/>
      <c r="EE928" s="43"/>
      <c r="EF928" s="43"/>
      <c r="EG928" s="43"/>
      <c r="EH928" s="43"/>
      <c r="EI928" s="43"/>
      <c r="EJ928" s="43"/>
      <c r="EK928" s="43"/>
      <c r="EL928" s="43"/>
    </row>
    <row r="929" spans="88:142" s="1" customFormat="1" x14ac:dyDescent="0.3">
      <c r="CJ929" s="13"/>
      <c r="CK929" s="43"/>
      <c r="CL929" s="43"/>
      <c r="CM929" s="43"/>
      <c r="CN929" s="43"/>
      <c r="CO929" s="43"/>
      <c r="CP929" s="43"/>
      <c r="CQ929" s="43"/>
      <c r="CR929" s="43"/>
      <c r="CS929" s="43"/>
      <c r="CT929" s="43"/>
      <c r="CU929" s="43"/>
      <c r="CV929" s="43"/>
      <c r="CW929" s="43"/>
      <c r="CX929" s="45"/>
      <c r="CY929" s="43"/>
      <c r="CZ929" s="43"/>
      <c r="DA929" s="43"/>
      <c r="DB929" s="43"/>
      <c r="DC929" s="43"/>
      <c r="DD929" s="43"/>
      <c r="DE929" s="43"/>
      <c r="DF929" s="43"/>
      <c r="DG929" s="43"/>
      <c r="DH929" s="43"/>
      <c r="DI929" s="43"/>
      <c r="DJ929" s="43"/>
      <c r="DK929" s="43"/>
      <c r="DL929" s="43"/>
      <c r="DM929" s="43"/>
      <c r="DN929" s="43"/>
      <c r="DO929" s="43"/>
      <c r="DP929" s="43"/>
      <c r="DQ929" s="43"/>
      <c r="DR929" s="43"/>
      <c r="DS929" s="43"/>
      <c r="DT929" s="43"/>
      <c r="DU929" s="43"/>
      <c r="DV929" s="43"/>
      <c r="DW929" s="43"/>
      <c r="DX929" s="43"/>
      <c r="DY929" s="43"/>
      <c r="DZ929" s="43"/>
      <c r="EA929" s="43"/>
      <c r="EB929" s="43"/>
      <c r="EC929" s="43"/>
      <c r="ED929" s="43"/>
      <c r="EE929" s="43"/>
      <c r="EF929" s="43"/>
      <c r="EG929" s="43"/>
      <c r="EH929" s="43"/>
      <c r="EI929" s="43"/>
      <c r="EJ929" s="43"/>
      <c r="EK929" s="43"/>
      <c r="EL929" s="43"/>
    </row>
    <row r="930" spans="88:142" s="1" customFormat="1" x14ac:dyDescent="0.3">
      <c r="CJ930" s="13"/>
      <c r="CK930" s="43"/>
      <c r="CL930" s="43"/>
      <c r="CM930" s="43"/>
      <c r="CN930" s="43"/>
      <c r="CO930" s="43"/>
      <c r="CP930" s="43"/>
      <c r="CQ930" s="43"/>
      <c r="CR930" s="43"/>
      <c r="CS930" s="43"/>
      <c r="CT930" s="43"/>
      <c r="CU930" s="43"/>
      <c r="CV930" s="43"/>
      <c r="CW930" s="43"/>
      <c r="CX930" s="45"/>
      <c r="CY930" s="43"/>
      <c r="CZ930" s="43"/>
      <c r="DA930" s="43"/>
      <c r="DB930" s="43"/>
      <c r="DC930" s="43"/>
      <c r="DD930" s="43"/>
      <c r="DE930" s="43"/>
      <c r="DF930" s="43"/>
      <c r="DG930" s="43"/>
      <c r="DH930" s="43"/>
      <c r="DI930" s="43"/>
      <c r="DJ930" s="43"/>
      <c r="DK930" s="43"/>
      <c r="DL930" s="43"/>
      <c r="DM930" s="43"/>
      <c r="DN930" s="43"/>
      <c r="DO930" s="43"/>
      <c r="DP930" s="43"/>
      <c r="DQ930" s="43"/>
      <c r="DR930" s="43"/>
      <c r="DS930" s="43"/>
      <c r="DT930" s="43"/>
      <c r="DU930" s="43"/>
      <c r="DV930" s="43"/>
      <c r="DW930" s="43"/>
      <c r="DX930" s="43"/>
      <c r="DY930" s="43"/>
      <c r="DZ930" s="43"/>
      <c r="EA930" s="43"/>
      <c r="EB930" s="43"/>
      <c r="EC930" s="43"/>
      <c r="ED930" s="43"/>
      <c r="EE930" s="43"/>
      <c r="EF930" s="43"/>
      <c r="EG930" s="43"/>
      <c r="EH930" s="43"/>
      <c r="EI930" s="43"/>
      <c r="EJ930" s="43"/>
      <c r="EK930" s="43"/>
      <c r="EL930" s="43"/>
    </row>
    <row r="931" spans="88:142" s="1" customFormat="1" x14ac:dyDescent="0.3">
      <c r="CJ931" s="13"/>
      <c r="CK931" s="43"/>
      <c r="CL931" s="43"/>
      <c r="CM931" s="43"/>
      <c r="CN931" s="43"/>
      <c r="CO931" s="43"/>
      <c r="CP931" s="43"/>
      <c r="CQ931" s="43"/>
      <c r="CR931" s="43"/>
      <c r="CS931" s="43"/>
      <c r="CT931" s="43"/>
      <c r="CU931" s="43"/>
      <c r="CV931" s="43"/>
      <c r="CW931" s="43"/>
      <c r="CX931" s="45"/>
      <c r="CY931" s="43"/>
      <c r="CZ931" s="43"/>
      <c r="DA931" s="43"/>
      <c r="DB931" s="43"/>
      <c r="DC931" s="43"/>
      <c r="DD931" s="43"/>
      <c r="DE931" s="43"/>
      <c r="DF931" s="43"/>
      <c r="DG931" s="43"/>
      <c r="DH931" s="43"/>
      <c r="DI931" s="43"/>
      <c r="DJ931" s="43"/>
      <c r="DK931" s="43"/>
      <c r="DL931" s="43"/>
      <c r="DM931" s="43"/>
      <c r="DN931" s="43"/>
      <c r="DO931" s="43"/>
      <c r="DP931" s="43"/>
      <c r="DQ931" s="43"/>
      <c r="DR931" s="43"/>
      <c r="DS931" s="43"/>
      <c r="DT931" s="43"/>
      <c r="DU931" s="43"/>
      <c r="DV931" s="43"/>
      <c r="DW931" s="43"/>
      <c r="DX931" s="43"/>
      <c r="DY931" s="43"/>
      <c r="DZ931" s="43"/>
      <c r="EA931" s="43"/>
      <c r="EB931" s="43"/>
      <c r="EC931" s="43"/>
      <c r="ED931" s="43"/>
      <c r="EE931" s="43"/>
      <c r="EF931" s="43"/>
      <c r="EG931" s="43"/>
      <c r="EH931" s="43"/>
      <c r="EI931" s="43"/>
      <c r="EJ931" s="43"/>
      <c r="EK931" s="43"/>
      <c r="EL931" s="43"/>
    </row>
    <row r="932" spans="88:142" s="1" customFormat="1" x14ac:dyDescent="0.3">
      <c r="CJ932" s="13"/>
      <c r="CK932" s="43"/>
      <c r="CL932" s="43"/>
      <c r="CM932" s="43"/>
      <c r="CN932" s="43"/>
      <c r="CO932" s="43"/>
      <c r="CP932" s="43"/>
      <c r="CQ932" s="43"/>
      <c r="CR932" s="43"/>
      <c r="CS932" s="43"/>
      <c r="CT932" s="43"/>
      <c r="CU932" s="43"/>
      <c r="CV932" s="43"/>
      <c r="CW932" s="43"/>
      <c r="CX932" s="45"/>
      <c r="CY932" s="43"/>
      <c r="CZ932" s="43"/>
      <c r="DA932" s="43"/>
      <c r="DB932" s="43"/>
      <c r="DC932" s="43"/>
      <c r="DD932" s="43"/>
      <c r="DE932" s="43"/>
      <c r="DF932" s="43"/>
      <c r="DG932" s="43"/>
      <c r="DH932" s="43"/>
      <c r="DI932" s="43"/>
      <c r="DJ932" s="43"/>
      <c r="DK932" s="43"/>
      <c r="DL932" s="43"/>
      <c r="DM932" s="43"/>
      <c r="DN932" s="43"/>
      <c r="DO932" s="43"/>
      <c r="DP932" s="43"/>
      <c r="DQ932" s="43"/>
      <c r="DR932" s="43"/>
      <c r="DS932" s="43"/>
      <c r="DT932" s="43"/>
      <c r="DU932" s="43"/>
      <c r="DV932" s="43"/>
      <c r="DW932" s="43"/>
      <c r="DX932" s="43"/>
      <c r="DY932" s="43"/>
      <c r="DZ932" s="43"/>
      <c r="EA932" s="43"/>
      <c r="EB932" s="43"/>
      <c r="EC932" s="43"/>
      <c r="ED932" s="43"/>
      <c r="EE932" s="43"/>
      <c r="EF932" s="43"/>
      <c r="EG932" s="43"/>
      <c r="EH932" s="43"/>
      <c r="EI932" s="43"/>
      <c r="EJ932" s="43"/>
      <c r="EK932" s="43"/>
      <c r="EL932" s="43"/>
    </row>
    <row r="933" spans="88:142" s="1" customFormat="1" x14ac:dyDescent="0.3">
      <c r="CJ933" s="13"/>
      <c r="CK933" s="43"/>
      <c r="CL933" s="43"/>
      <c r="CM933" s="43"/>
      <c r="CN933" s="43"/>
      <c r="CO933" s="43"/>
      <c r="CP933" s="43"/>
      <c r="CQ933" s="43"/>
      <c r="CR933" s="43"/>
      <c r="CS933" s="43"/>
      <c r="CT933" s="43"/>
      <c r="CU933" s="43"/>
      <c r="CV933" s="43"/>
      <c r="CW933" s="43"/>
      <c r="CX933" s="45"/>
      <c r="CY933" s="43"/>
      <c r="CZ933" s="43"/>
      <c r="DA933" s="43"/>
      <c r="DB933" s="43"/>
      <c r="DC933" s="43"/>
      <c r="DD933" s="43"/>
      <c r="DE933" s="43"/>
      <c r="DF933" s="43"/>
      <c r="DG933" s="43"/>
      <c r="DH933" s="43"/>
      <c r="DI933" s="43"/>
      <c r="DJ933" s="43"/>
      <c r="DK933" s="43"/>
      <c r="DL933" s="43"/>
      <c r="DM933" s="43"/>
      <c r="DN933" s="43"/>
      <c r="DO933" s="43"/>
      <c r="DP933" s="43"/>
      <c r="DQ933" s="43"/>
      <c r="DR933" s="43"/>
      <c r="DS933" s="43"/>
      <c r="DT933" s="43"/>
      <c r="DU933" s="43"/>
      <c r="DV933" s="43"/>
      <c r="DW933" s="43"/>
      <c r="DX933" s="43"/>
      <c r="DY933" s="43"/>
      <c r="DZ933" s="43"/>
      <c r="EA933" s="43"/>
      <c r="EB933" s="43"/>
      <c r="EC933" s="43"/>
      <c r="ED933" s="43"/>
      <c r="EE933" s="43"/>
      <c r="EF933" s="43"/>
      <c r="EG933" s="43"/>
      <c r="EH933" s="43"/>
      <c r="EI933" s="43"/>
      <c r="EJ933" s="43"/>
      <c r="EK933" s="43"/>
      <c r="EL933" s="43"/>
    </row>
    <row r="934" spans="88:142" s="1" customFormat="1" x14ac:dyDescent="0.3">
      <c r="CJ934" s="13"/>
      <c r="CK934" s="43"/>
      <c r="CL934" s="43"/>
      <c r="CM934" s="43"/>
      <c r="CN934" s="43"/>
      <c r="CO934" s="43"/>
      <c r="CP934" s="43"/>
      <c r="CQ934" s="43"/>
      <c r="CR934" s="43"/>
      <c r="CS934" s="43"/>
      <c r="CT934" s="43"/>
      <c r="CU934" s="43"/>
      <c r="CV934" s="43"/>
      <c r="CW934" s="43"/>
      <c r="CX934" s="45"/>
      <c r="CY934" s="43"/>
      <c r="CZ934" s="43"/>
      <c r="DA934" s="43"/>
      <c r="DB934" s="43"/>
      <c r="DC934" s="43"/>
      <c r="DD934" s="43"/>
      <c r="DE934" s="43"/>
      <c r="DF934" s="43"/>
      <c r="DG934" s="43"/>
      <c r="DH934" s="43"/>
      <c r="DI934" s="43"/>
      <c r="DJ934" s="43"/>
      <c r="DK934" s="43"/>
      <c r="DL934" s="43"/>
      <c r="DM934" s="43"/>
      <c r="DN934" s="43"/>
      <c r="DO934" s="43"/>
      <c r="DP934" s="43"/>
      <c r="DQ934" s="43"/>
      <c r="DR934" s="43"/>
      <c r="DS934" s="43"/>
      <c r="DT934" s="43"/>
      <c r="DU934" s="43"/>
      <c r="DV934" s="43"/>
      <c r="DW934" s="43"/>
      <c r="DX934" s="43"/>
      <c r="DY934" s="43"/>
      <c r="DZ934" s="43"/>
      <c r="EA934" s="43"/>
      <c r="EB934" s="43"/>
      <c r="EC934" s="43"/>
      <c r="ED934" s="43"/>
      <c r="EE934" s="43"/>
      <c r="EF934" s="43"/>
      <c r="EG934" s="43"/>
      <c r="EH934" s="43"/>
      <c r="EI934" s="43"/>
      <c r="EJ934" s="43"/>
      <c r="EK934" s="43"/>
      <c r="EL934" s="43"/>
    </row>
    <row r="935" spans="88:142" s="1" customFormat="1" x14ac:dyDescent="0.3">
      <c r="CJ935" s="13"/>
      <c r="CK935" s="43"/>
      <c r="CL935" s="43"/>
      <c r="CM935" s="43"/>
      <c r="CN935" s="43"/>
      <c r="CO935" s="43"/>
      <c r="CP935" s="43"/>
      <c r="CQ935" s="43"/>
      <c r="CR935" s="43"/>
      <c r="CS935" s="43"/>
      <c r="CT935" s="43"/>
      <c r="CU935" s="43"/>
      <c r="CV935" s="43"/>
      <c r="CW935" s="43"/>
      <c r="CX935" s="45"/>
      <c r="CY935" s="43"/>
      <c r="CZ935" s="43"/>
      <c r="DA935" s="43"/>
      <c r="DB935" s="43"/>
      <c r="DC935" s="43"/>
      <c r="DD935" s="43"/>
      <c r="DE935" s="43"/>
      <c r="DF935" s="43"/>
      <c r="DG935" s="43"/>
      <c r="DH935" s="43"/>
      <c r="DI935" s="43"/>
      <c r="DJ935" s="43"/>
      <c r="DK935" s="43"/>
      <c r="DL935" s="43"/>
      <c r="DM935" s="43"/>
      <c r="DN935" s="43"/>
      <c r="DO935" s="43"/>
      <c r="DP935" s="43"/>
      <c r="DQ935" s="43"/>
      <c r="DR935" s="43"/>
      <c r="DS935" s="43"/>
      <c r="DT935" s="43"/>
      <c r="DU935" s="43"/>
      <c r="DV935" s="43"/>
      <c r="DW935" s="43"/>
      <c r="DX935" s="43"/>
      <c r="DY935" s="43"/>
      <c r="DZ935" s="43"/>
      <c r="EA935" s="43"/>
      <c r="EB935" s="43"/>
      <c r="EC935" s="43"/>
      <c r="ED935" s="43"/>
      <c r="EE935" s="43"/>
      <c r="EF935" s="43"/>
      <c r="EG935" s="43"/>
      <c r="EH935" s="43"/>
      <c r="EI935" s="43"/>
      <c r="EJ935" s="43"/>
      <c r="EK935" s="43"/>
      <c r="EL935" s="43"/>
    </row>
    <row r="936" spans="88:142" s="1" customFormat="1" x14ac:dyDescent="0.3">
      <c r="CJ936" s="13"/>
      <c r="CK936" s="43"/>
      <c r="CL936" s="43"/>
      <c r="CM936" s="43"/>
      <c r="CN936" s="43"/>
      <c r="CO936" s="43"/>
      <c r="CP936" s="43"/>
      <c r="CQ936" s="43"/>
      <c r="CR936" s="43"/>
      <c r="CS936" s="43"/>
      <c r="CT936" s="43"/>
      <c r="CU936" s="43"/>
      <c r="CV936" s="43"/>
      <c r="CW936" s="43"/>
      <c r="CX936" s="45"/>
      <c r="CY936" s="43"/>
      <c r="CZ936" s="43"/>
      <c r="DA936" s="43"/>
      <c r="DB936" s="43"/>
      <c r="DC936" s="43"/>
      <c r="DD936" s="43"/>
      <c r="DE936" s="43"/>
      <c r="DF936" s="43"/>
      <c r="DG936" s="43"/>
      <c r="DH936" s="43"/>
      <c r="DI936" s="43"/>
      <c r="DJ936" s="43"/>
      <c r="DK936" s="43"/>
      <c r="DL936" s="43"/>
      <c r="DM936" s="43"/>
      <c r="DN936" s="43"/>
      <c r="DO936" s="43"/>
      <c r="DP936" s="43"/>
      <c r="DQ936" s="43"/>
      <c r="DR936" s="43"/>
      <c r="DS936" s="43"/>
      <c r="DT936" s="43"/>
      <c r="DU936" s="43"/>
      <c r="DV936" s="43"/>
      <c r="DW936" s="43"/>
      <c r="DX936" s="43"/>
      <c r="DY936" s="43"/>
      <c r="DZ936" s="43"/>
      <c r="EA936" s="43"/>
      <c r="EB936" s="43"/>
      <c r="EC936" s="43"/>
      <c r="ED936" s="43"/>
      <c r="EE936" s="43"/>
      <c r="EF936" s="43"/>
      <c r="EG936" s="43"/>
      <c r="EH936" s="43"/>
      <c r="EI936" s="43"/>
      <c r="EJ936" s="43"/>
      <c r="EK936" s="43"/>
      <c r="EL936" s="43"/>
    </row>
    <row r="937" spans="88:142" s="1" customFormat="1" x14ac:dyDescent="0.3">
      <c r="CJ937" s="13"/>
      <c r="CK937" s="43"/>
      <c r="CL937" s="43"/>
      <c r="CM937" s="43"/>
      <c r="CN937" s="43"/>
      <c r="CO937" s="43"/>
      <c r="CP937" s="43"/>
      <c r="CQ937" s="43"/>
      <c r="CR937" s="43"/>
      <c r="CS937" s="43"/>
      <c r="CT937" s="43"/>
      <c r="CU937" s="43"/>
      <c r="CV937" s="43"/>
      <c r="CW937" s="43"/>
      <c r="CX937" s="45"/>
      <c r="CY937" s="43"/>
      <c r="CZ937" s="43"/>
      <c r="DA937" s="43"/>
      <c r="DB937" s="43"/>
      <c r="DC937" s="43"/>
      <c r="DD937" s="43"/>
      <c r="DE937" s="43"/>
      <c r="DF937" s="43"/>
      <c r="DG937" s="43"/>
      <c r="DH937" s="43"/>
      <c r="DI937" s="43"/>
      <c r="DJ937" s="43"/>
      <c r="DK937" s="43"/>
      <c r="DL937" s="43"/>
      <c r="DM937" s="43"/>
      <c r="DN937" s="43"/>
      <c r="DO937" s="43"/>
      <c r="DP937" s="43"/>
      <c r="DQ937" s="43"/>
      <c r="DR937" s="43"/>
      <c r="DS937" s="43"/>
      <c r="DT937" s="43"/>
      <c r="DU937" s="43"/>
      <c r="DV937" s="43"/>
      <c r="DW937" s="43"/>
      <c r="DX937" s="43"/>
      <c r="DY937" s="43"/>
      <c r="DZ937" s="43"/>
      <c r="EA937" s="43"/>
      <c r="EB937" s="43"/>
      <c r="EC937" s="43"/>
      <c r="ED937" s="43"/>
      <c r="EE937" s="43"/>
      <c r="EF937" s="43"/>
      <c r="EG937" s="43"/>
      <c r="EH937" s="43"/>
      <c r="EI937" s="43"/>
      <c r="EJ937" s="43"/>
      <c r="EK937" s="43"/>
      <c r="EL937" s="43"/>
    </row>
    <row r="938" spans="88:142" s="1" customFormat="1" x14ac:dyDescent="0.3">
      <c r="CJ938" s="13"/>
      <c r="CK938" s="43"/>
      <c r="CL938" s="43"/>
      <c r="CM938" s="43"/>
      <c r="CN938" s="43"/>
      <c r="CO938" s="43"/>
      <c r="CP938" s="43"/>
      <c r="CQ938" s="43"/>
      <c r="CR938" s="43"/>
      <c r="CS938" s="43"/>
      <c r="CT938" s="43"/>
      <c r="CU938" s="43"/>
      <c r="CV938" s="43"/>
      <c r="CW938" s="43"/>
      <c r="CX938" s="45"/>
      <c r="CY938" s="43"/>
      <c r="CZ938" s="43"/>
      <c r="DA938" s="43"/>
      <c r="DB938" s="43"/>
      <c r="DC938" s="43"/>
      <c r="DD938" s="43"/>
      <c r="DE938" s="43"/>
      <c r="DF938" s="43"/>
      <c r="DG938" s="43"/>
      <c r="DH938" s="43"/>
      <c r="DI938" s="43"/>
      <c r="DJ938" s="43"/>
      <c r="DK938" s="43"/>
      <c r="DL938" s="43"/>
      <c r="DM938" s="43"/>
      <c r="DN938" s="43"/>
      <c r="DO938" s="43"/>
      <c r="DP938" s="43"/>
      <c r="DQ938" s="43"/>
      <c r="DR938" s="43"/>
      <c r="DS938" s="43"/>
      <c r="DT938" s="43"/>
      <c r="DU938" s="43"/>
      <c r="DV938" s="43"/>
      <c r="DW938" s="43"/>
      <c r="DX938" s="43"/>
      <c r="DY938" s="43"/>
      <c r="DZ938" s="43"/>
      <c r="EA938" s="43"/>
      <c r="EB938" s="43"/>
      <c r="EC938" s="43"/>
      <c r="ED938" s="43"/>
      <c r="EE938" s="43"/>
      <c r="EF938" s="43"/>
      <c r="EG938" s="43"/>
      <c r="EH938" s="43"/>
      <c r="EI938" s="43"/>
      <c r="EJ938" s="43"/>
      <c r="EK938" s="43"/>
      <c r="EL938" s="43"/>
    </row>
    <row r="939" spans="88:142" s="1" customFormat="1" x14ac:dyDescent="0.3">
      <c r="CJ939" s="13"/>
      <c r="CK939" s="43"/>
      <c r="CL939" s="43"/>
      <c r="CM939" s="43"/>
      <c r="CN939" s="43"/>
      <c r="CO939" s="43"/>
      <c r="CP939" s="43"/>
      <c r="CQ939" s="43"/>
      <c r="CR939" s="43"/>
      <c r="CS939" s="43"/>
      <c r="CT939" s="43"/>
      <c r="CU939" s="43"/>
      <c r="CV939" s="43"/>
      <c r="CW939" s="43"/>
      <c r="CX939" s="45"/>
      <c r="CY939" s="43"/>
      <c r="CZ939" s="43"/>
      <c r="DA939" s="43"/>
      <c r="DB939" s="43"/>
      <c r="DC939" s="43"/>
      <c r="DD939" s="43"/>
      <c r="DE939" s="43"/>
      <c r="DF939" s="43"/>
      <c r="DG939" s="43"/>
      <c r="DH939" s="43"/>
      <c r="DI939" s="43"/>
      <c r="DJ939" s="43"/>
      <c r="DK939" s="43"/>
      <c r="DL939" s="43"/>
      <c r="DM939" s="43"/>
      <c r="DN939" s="43"/>
      <c r="DO939" s="43"/>
      <c r="DP939" s="43"/>
      <c r="DQ939" s="43"/>
      <c r="DR939" s="43"/>
      <c r="DS939" s="43"/>
      <c r="DT939" s="43"/>
      <c r="DU939" s="43"/>
      <c r="DV939" s="43"/>
      <c r="DW939" s="43"/>
      <c r="DX939" s="43"/>
      <c r="DY939" s="43"/>
      <c r="DZ939" s="43"/>
      <c r="EA939" s="43"/>
      <c r="EB939" s="43"/>
      <c r="EC939" s="43"/>
      <c r="ED939" s="43"/>
      <c r="EE939" s="43"/>
      <c r="EF939" s="43"/>
      <c r="EG939" s="43"/>
      <c r="EH939" s="43"/>
      <c r="EI939" s="43"/>
      <c r="EJ939" s="43"/>
      <c r="EK939" s="43"/>
      <c r="EL939" s="43"/>
    </row>
    <row r="940" spans="88:142" s="1" customFormat="1" x14ac:dyDescent="0.3">
      <c r="CJ940" s="13"/>
      <c r="CK940" s="43"/>
      <c r="CL940" s="43"/>
      <c r="CM940" s="43"/>
      <c r="CN940" s="43"/>
      <c r="CO940" s="43"/>
      <c r="CP940" s="43"/>
      <c r="CQ940" s="43"/>
      <c r="CR940" s="43"/>
      <c r="CS940" s="43"/>
      <c r="CT940" s="43"/>
      <c r="CU940" s="43"/>
      <c r="CV940" s="43"/>
      <c r="CW940" s="43"/>
      <c r="CX940" s="45"/>
      <c r="CY940" s="43"/>
      <c r="CZ940" s="43"/>
      <c r="DA940" s="43"/>
      <c r="DB940" s="43"/>
      <c r="DC940" s="43"/>
      <c r="DD940" s="43"/>
      <c r="DE940" s="43"/>
      <c r="DF940" s="43"/>
      <c r="DG940" s="43"/>
      <c r="DH940" s="43"/>
      <c r="DI940" s="43"/>
      <c r="DJ940" s="43"/>
      <c r="DK940" s="43"/>
      <c r="DL940" s="43"/>
      <c r="DM940" s="43"/>
      <c r="DN940" s="43"/>
      <c r="DO940" s="43"/>
      <c r="DP940" s="43"/>
      <c r="DQ940" s="43"/>
      <c r="DR940" s="43"/>
      <c r="DS940" s="43"/>
      <c r="DT940" s="43"/>
      <c r="DU940" s="43"/>
      <c r="DV940" s="43"/>
      <c r="DW940" s="43"/>
      <c r="DX940" s="43"/>
      <c r="DY940" s="43"/>
      <c r="DZ940" s="43"/>
      <c r="EA940" s="43"/>
      <c r="EB940" s="43"/>
      <c r="EC940" s="43"/>
      <c r="ED940" s="43"/>
      <c r="EE940" s="43"/>
      <c r="EF940" s="43"/>
      <c r="EG940" s="43"/>
      <c r="EH940" s="43"/>
      <c r="EI940" s="43"/>
      <c r="EJ940" s="43"/>
      <c r="EK940" s="43"/>
      <c r="EL940" s="43"/>
    </row>
    <row r="941" spans="88:142" s="1" customFormat="1" x14ac:dyDescent="0.3">
      <c r="CJ941" s="13"/>
      <c r="CK941" s="43"/>
      <c r="CL941" s="43"/>
      <c r="CM941" s="43"/>
      <c r="CN941" s="43"/>
      <c r="CO941" s="43"/>
      <c r="CP941" s="43"/>
      <c r="CQ941" s="43"/>
      <c r="CR941" s="43"/>
      <c r="CS941" s="43"/>
      <c r="CT941" s="43"/>
      <c r="CU941" s="43"/>
      <c r="CV941" s="43"/>
      <c r="CW941" s="43"/>
      <c r="CX941" s="45"/>
      <c r="CY941" s="43"/>
      <c r="CZ941" s="43"/>
      <c r="DA941" s="43"/>
      <c r="DB941" s="43"/>
      <c r="DC941" s="43"/>
      <c r="DD941" s="43"/>
      <c r="DE941" s="43"/>
      <c r="DF941" s="43"/>
      <c r="DG941" s="43"/>
      <c r="DH941" s="43"/>
      <c r="DI941" s="43"/>
      <c r="DJ941" s="43"/>
      <c r="DK941" s="43"/>
      <c r="DL941" s="43"/>
      <c r="DM941" s="43"/>
      <c r="DN941" s="43"/>
      <c r="DO941" s="43"/>
      <c r="DP941" s="43"/>
      <c r="DQ941" s="43"/>
      <c r="DR941" s="43"/>
      <c r="DS941" s="43"/>
      <c r="DT941" s="43"/>
      <c r="DU941" s="43"/>
      <c r="DV941" s="43"/>
      <c r="DW941" s="43"/>
      <c r="DX941" s="43"/>
      <c r="DY941" s="43"/>
      <c r="DZ941" s="43"/>
      <c r="EA941" s="43"/>
      <c r="EB941" s="43"/>
      <c r="EC941" s="43"/>
      <c r="ED941" s="43"/>
      <c r="EE941" s="43"/>
      <c r="EF941" s="43"/>
      <c r="EG941" s="43"/>
      <c r="EH941" s="43"/>
      <c r="EI941" s="43"/>
      <c r="EJ941" s="43"/>
      <c r="EK941" s="43"/>
      <c r="EL941" s="43"/>
    </row>
    <row r="942" spans="88:142" s="1" customFormat="1" x14ac:dyDescent="0.3">
      <c r="CJ942" s="13"/>
      <c r="CK942" s="43"/>
      <c r="CL942" s="43"/>
      <c r="CM942" s="43"/>
      <c r="CN942" s="43"/>
      <c r="CO942" s="43"/>
      <c r="CP942" s="43"/>
      <c r="CQ942" s="43"/>
      <c r="CR942" s="43"/>
      <c r="CS942" s="43"/>
      <c r="CT942" s="43"/>
      <c r="CU942" s="43"/>
      <c r="CV942" s="43"/>
      <c r="CW942" s="43"/>
      <c r="CX942" s="45"/>
      <c r="CY942" s="43"/>
      <c r="CZ942" s="43"/>
      <c r="DA942" s="43"/>
      <c r="DB942" s="43"/>
      <c r="DC942" s="43"/>
      <c r="DD942" s="43"/>
      <c r="DE942" s="43"/>
      <c r="DF942" s="43"/>
      <c r="DG942" s="43"/>
      <c r="DH942" s="43"/>
      <c r="DI942" s="43"/>
      <c r="DJ942" s="43"/>
      <c r="DK942" s="43"/>
      <c r="DL942" s="43"/>
      <c r="DM942" s="43"/>
      <c r="DN942" s="43"/>
      <c r="DO942" s="43"/>
      <c r="DP942" s="43"/>
      <c r="DQ942" s="43"/>
      <c r="DR942" s="43"/>
      <c r="DS942" s="43"/>
      <c r="DT942" s="43"/>
      <c r="DU942" s="43"/>
      <c r="DV942" s="43"/>
      <c r="DW942" s="43"/>
      <c r="DX942" s="43"/>
      <c r="DY942" s="43"/>
      <c r="DZ942" s="43"/>
      <c r="EA942" s="43"/>
      <c r="EB942" s="43"/>
      <c r="EC942" s="43"/>
      <c r="ED942" s="43"/>
      <c r="EE942" s="43"/>
      <c r="EF942" s="43"/>
      <c r="EG942" s="43"/>
      <c r="EH942" s="43"/>
      <c r="EI942" s="43"/>
      <c r="EJ942" s="43"/>
      <c r="EK942" s="43"/>
      <c r="EL942" s="43"/>
    </row>
    <row r="943" spans="88:142" s="1" customFormat="1" x14ac:dyDescent="0.3">
      <c r="CJ943" s="13"/>
      <c r="CK943" s="43"/>
      <c r="CL943" s="43"/>
      <c r="CM943" s="43"/>
      <c r="CN943" s="43"/>
      <c r="CO943" s="43"/>
      <c r="CP943" s="43"/>
      <c r="CQ943" s="43"/>
      <c r="CR943" s="43"/>
      <c r="CS943" s="43"/>
      <c r="CT943" s="43"/>
      <c r="CU943" s="43"/>
      <c r="CV943" s="43"/>
      <c r="CW943" s="43"/>
      <c r="CX943" s="45"/>
      <c r="CY943" s="43"/>
      <c r="CZ943" s="43"/>
      <c r="DA943" s="43"/>
      <c r="DB943" s="43"/>
      <c r="DC943" s="43"/>
      <c r="DD943" s="43"/>
      <c r="DE943" s="43"/>
      <c r="DF943" s="43"/>
      <c r="DG943" s="43"/>
      <c r="DH943" s="43"/>
      <c r="DI943" s="43"/>
      <c r="DJ943" s="43"/>
      <c r="DK943" s="43"/>
      <c r="DL943" s="43"/>
      <c r="DM943" s="43"/>
      <c r="DN943" s="43"/>
      <c r="DO943" s="43"/>
      <c r="DP943" s="43"/>
      <c r="DQ943" s="43"/>
      <c r="DR943" s="43"/>
      <c r="DS943" s="43"/>
      <c r="DT943" s="43"/>
      <c r="DU943" s="43"/>
      <c r="DV943" s="43"/>
      <c r="DW943" s="43"/>
      <c r="DX943" s="43"/>
      <c r="DY943" s="43"/>
      <c r="DZ943" s="43"/>
      <c r="EA943" s="43"/>
      <c r="EB943" s="43"/>
      <c r="EC943" s="43"/>
      <c r="ED943" s="43"/>
      <c r="EE943" s="43"/>
      <c r="EF943" s="43"/>
      <c r="EG943" s="43"/>
      <c r="EH943" s="43"/>
      <c r="EI943" s="43"/>
      <c r="EJ943" s="43"/>
      <c r="EK943" s="43"/>
      <c r="EL943" s="43"/>
    </row>
    <row r="944" spans="88:142" s="1" customFormat="1" x14ac:dyDescent="0.3">
      <c r="CJ944" s="13"/>
      <c r="CK944" s="43"/>
      <c r="CL944" s="43"/>
      <c r="CM944" s="43"/>
      <c r="CN944" s="43"/>
      <c r="CO944" s="43"/>
      <c r="CP944" s="43"/>
      <c r="CQ944" s="43"/>
      <c r="CR944" s="43"/>
      <c r="CS944" s="43"/>
      <c r="CT944" s="43"/>
      <c r="CU944" s="43"/>
      <c r="CV944" s="43"/>
      <c r="CW944" s="43"/>
      <c r="CX944" s="45"/>
      <c r="CY944" s="43"/>
      <c r="CZ944" s="43"/>
      <c r="DA944" s="43"/>
      <c r="DB944" s="43"/>
      <c r="DC944" s="43"/>
      <c r="DD944" s="43"/>
      <c r="DE944" s="43"/>
      <c r="DF944" s="43"/>
      <c r="DG944" s="43"/>
      <c r="DH944" s="43"/>
      <c r="DI944" s="43"/>
      <c r="DJ944" s="43"/>
      <c r="DK944" s="43"/>
      <c r="DL944" s="43"/>
      <c r="DM944" s="43"/>
      <c r="DN944" s="43"/>
      <c r="DO944" s="43"/>
      <c r="DP944" s="43"/>
      <c r="DQ944" s="43"/>
      <c r="DR944" s="43"/>
      <c r="DS944" s="43"/>
      <c r="DT944" s="43"/>
      <c r="DU944" s="43"/>
      <c r="DV944" s="43"/>
      <c r="DW944" s="43"/>
      <c r="DX944" s="43"/>
      <c r="DY944" s="43"/>
      <c r="DZ944" s="43"/>
      <c r="EA944" s="43"/>
      <c r="EB944" s="43"/>
      <c r="EC944" s="43"/>
      <c r="ED944" s="43"/>
      <c r="EE944" s="43"/>
      <c r="EF944" s="43"/>
      <c r="EG944" s="43"/>
      <c r="EH944" s="43"/>
      <c r="EI944" s="43"/>
      <c r="EJ944" s="43"/>
      <c r="EK944" s="43"/>
      <c r="EL944" s="43"/>
    </row>
    <row r="945" spans="88:142" s="1" customFormat="1" x14ac:dyDescent="0.3">
      <c r="CJ945" s="13"/>
      <c r="CK945" s="43"/>
      <c r="CL945" s="43"/>
      <c r="CM945" s="43"/>
      <c r="CN945" s="43"/>
      <c r="CO945" s="43"/>
      <c r="CP945" s="43"/>
      <c r="CQ945" s="43"/>
      <c r="CR945" s="43"/>
      <c r="CS945" s="43"/>
      <c r="CT945" s="43"/>
      <c r="CU945" s="43"/>
      <c r="CV945" s="43"/>
      <c r="CW945" s="43"/>
      <c r="CX945" s="45"/>
      <c r="CY945" s="43"/>
      <c r="CZ945" s="43"/>
      <c r="DA945" s="43"/>
      <c r="DB945" s="43"/>
      <c r="DC945" s="43"/>
      <c r="DD945" s="43"/>
      <c r="DE945" s="43"/>
      <c r="DF945" s="43"/>
      <c r="DG945" s="43"/>
      <c r="DH945" s="43"/>
      <c r="DI945" s="43"/>
      <c r="DJ945" s="43"/>
      <c r="DK945" s="43"/>
      <c r="DL945" s="43"/>
      <c r="DM945" s="43"/>
      <c r="DN945" s="43"/>
      <c r="DO945" s="43"/>
      <c r="DP945" s="43"/>
      <c r="DQ945" s="43"/>
      <c r="DR945" s="43"/>
      <c r="DS945" s="43"/>
      <c r="DT945" s="43"/>
      <c r="DU945" s="43"/>
      <c r="DV945" s="43"/>
      <c r="DW945" s="43"/>
      <c r="DX945" s="43"/>
      <c r="DY945" s="43"/>
      <c r="DZ945" s="43"/>
      <c r="EA945" s="43"/>
      <c r="EB945" s="43"/>
      <c r="EC945" s="43"/>
      <c r="ED945" s="43"/>
      <c r="EE945" s="43"/>
      <c r="EF945" s="43"/>
      <c r="EG945" s="43"/>
      <c r="EH945" s="43"/>
      <c r="EI945" s="43"/>
      <c r="EJ945" s="43"/>
      <c r="EK945" s="43"/>
      <c r="EL945" s="43"/>
    </row>
    <row r="946" spans="88:142" s="1" customFormat="1" x14ac:dyDescent="0.3">
      <c r="CJ946" s="13"/>
      <c r="CK946" s="43"/>
      <c r="CL946" s="43"/>
      <c r="CM946" s="43"/>
      <c r="CN946" s="43"/>
      <c r="CO946" s="43"/>
      <c r="CP946" s="43"/>
      <c r="CQ946" s="43"/>
      <c r="CR946" s="43"/>
      <c r="CS946" s="43"/>
      <c r="CT946" s="43"/>
      <c r="CU946" s="43"/>
      <c r="CV946" s="43"/>
      <c r="CW946" s="43"/>
      <c r="CX946" s="45"/>
      <c r="CY946" s="43"/>
      <c r="CZ946" s="43"/>
      <c r="DA946" s="43"/>
      <c r="DB946" s="43"/>
      <c r="DC946" s="43"/>
      <c r="DD946" s="43"/>
      <c r="DE946" s="43"/>
      <c r="DF946" s="43"/>
      <c r="DG946" s="43"/>
      <c r="DH946" s="43"/>
      <c r="DI946" s="43"/>
      <c r="DJ946" s="43"/>
      <c r="DK946" s="43"/>
      <c r="DL946" s="43"/>
      <c r="DM946" s="43"/>
      <c r="DN946" s="43"/>
      <c r="DO946" s="43"/>
      <c r="DP946" s="43"/>
      <c r="DQ946" s="43"/>
      <c r="DR946" s="43"/>
      <c r="DS946" s="43"/>
      <c r="DT946" s="43"/>
      <c r="DU946" s="43"/>
      <c r="DV946" s="43"/>
      <c r="DW946" s="43"/>
      <c r="DX946" s="43"/>
      <c r="DY946" s="43"/>
      <c r="DZ946" s="43"/>
      <c r="EA946" s="43"/>
      <c r="EB946" s="43"/>
      <c r="EC946" s="43"/>
      <c r="ED946" s="43"/>
      <c r="EE946" s="43"/>
      <c r="EF946" s="43"/>
      <c r="EG946" s="43"/>
      <c r="EH946" s="43"/>
      <c r="EI946" s="43"/>
      <c r="EJ946" s="43"/>
      <c r="EK946" s="43"/>
      <c r="EL946" s="43"/>
    </row>
    <row r="947" spans="88:142" s="1" customFormat="1" x14ac:dyDescent="0.3">
      <c r="CJ947" s="13"/>
      <c r="CK947" s="43"/>
      <c r="CL947" s="43"/>
      <c r="CM947" s="43"/>
      <c r="CN947" s="43"/>
      <c r="CO947" s="43"/>
      <c r="CP947" s="43"/>
      <c r="CQ947" s="43"/>
      <c r="CR947" s="43"/>
      <c r="CS947" s="43"/>
      <c r="CT947" s="43"/>
      <c r="CU947" s="43"/>
      <c r="CV947" s="43"/>
      <c r="CW947" s="43"/>
      <c r="CX947" s="45"/>
      <c r="CY947" s="43"/>
      <c r="CZ947" s="43"/>
      <c r="DA947" s="43"/>
      <c r="DB947" s="43"/>
      <c r="DC947" s="43"/>
      <c r="DD947" s="43"/>
      <c r="DE947" s="43"/>
      <c r="DF947" s="43"/>
      <c r="DG947" s="43"/>
      <c r="DH947" s="43"/>
      <c r="DI947" s="43"/>
      <c r="DJ947" s="43"/>
      <c r="DK947" s="43"/>
      <c r="DL947" s="43"/>
      <c r="DM947" s="43"/>
      <c r="DN947" s="43"/>
      <c r="DO947" s="43"/>
      <c r="DP947" s="43"/>
      <c r="DQ947" s="43"/>
      <c r="DR947" s="43"/>
      <c r="DS947" s="43"/>
      <c r="DT947" s="43"/>
      <c r="DU947" s="43"/>
      <c r="DV947" s="43"/>
      <c r="DW947" s="43"/>
      <c r="DX947" s="43"/>
      <c r="DY947" s="43"/>
      <c r="DZ947" s="43"/>
      <c r="EA947" s="43"/>
      <c r="EB947" s="43"/>
      <c r="EC947" s="43"/>
      <c r="ED947" s="43"/>
      <c r="EE947" s="43"/>
      <c r="EF947" s="43"/>
      <c r="EG947" s="43"/>
      <c r="EH947" s="43"/>
      <c r="EI947" s="43"/>
      <c r="EJ947" s="43"/>
      <c r="EK947" s="43"/>
      <c r="EL947" s="43"/>
    </row>
    <row r="948" spans="88:142" s="1" customFormat="1" x14ac:dyDescent="0.3">
      <c r="CJ948" s="13"/>
      <c r="CK948" s="43"/>
      <c r="CL948" s="43"/>
      <c r="CM948" s="43"/>
      <c r="CN948" s="43"/>
      <c r="CO948" s="43"/>
      <c r="CP948" s="43"/>
      <c r="CQ948" s="43"/>
      <c r="CR948" s="43"/>
      <c r="CS948" s="43"/>
      <c r="CT948" s="43"/>
      <c r="CU948" s="43"/>
      <c r="CV948" s="43"/>
      <c r="CW948" s="43"/>
      <c r="CX948" s="45"/>
      <c r="CY948" s="43"/>
      <c r="CZ948" s="43"/>
      <c r="DA948" s="43"/>
      <c r="DB948" s="43"/>
      <c r="DC948" s="43"/>
      <c r="DD948" s="43"/>
      <c r="DE948" s="43"/>
      <c r="DF948" s="43"/>
      <c r="DG948" s="43"/>
      <c r="DH948" s="43"/>
      <c r="DI948" s="43"/>
      <c r="DJ948" s="43"/>
      <c r="DK948" s="43"/>
      <c r="DL948" s="43"/>
      <c r="DM948" s="43"/>
      <c r="DN948" s="43"/>
      <c r="DO948" s="43"/>
      <c r="DP948" s="43"/>
      <c r="DQ948" s="43"/>
      <c r="DR948" s="43"/>
      <c r="DS948" s="43"/>
      <c r="DT948" s="43"/>
      <c r="DU948" s="43"/>
      <c r="DV948" s="43"/>
      <c r="DW948" s="43"/>
      <c r="DX948" s="43"/>
      <c r="DY948" s="43"/>
      <c r="DZ948" s="43"/>
      <c r="EA948" s="43"/>
      <c r="EB948" s="43"/>
      <c r="EC948" s="43"/>
      <c r="ED948" s="43"/>
      <c r="EE948" s="43"/>
      <c r="EF948" s="43"/>
      <c r="EG948" s="43"/>
      <c r="EH948" s="43"/>
      <c r="EI948" s="43"/>
      <c r="EJ948" s="43"/>
      <c r="EK948" s="43"/>
      <c r="EL948" s="43"/>
    </row>
    <row r="949" spans="88:142" s="1" customFormat="1" x14ac:dyDescent="0.3">
      <c r="CJ949" s="13"/>
      <c r="CK949" s="43"/>
      <c r="CL949" s="43"/>
      <c r="CM949" s="43"/>
      <c r="CN949" s="43"/>
      <c r="CO949" s="43"/>
      <c r="CP949" s="43"/>
      <c r="CQ949" s="43"/>
      <c r="CR949" s="43"/>
      <c r="CS949" s="43"/>
      <c r="CT949" s="43"/>
      <c r="CU949" s="43"/>
      <c r="CV949" s="43"/>
      <c r="CW949" s="43"/>
      <c r="CX949" s="45"/>
      <c r="CY949" s="43"/>
      <c r="CZ949" s="43"/>
      <c r="DA949" s="43"/>
      <c r="DB949" s="43"/>
      <c r="DC949" s="43"/>
      <c r="DD949" s="43"/>
      <c r="DE949" s="43"/>
      <c r="DF949" s="43"/>
      <c r="DG949" s="43"/>
      <c r="DH949" s="43"/>
      <c r="DI949" s="43"/>
      <c r="DJ949" s="43"/>
      <c r="DK949" s="43"/>
      <c r="DL949" s="43"/>
      <c r="DM949" s="43"/>
      <c r="DN949" s="43"/>
      <c r="DO949" s="43"/>
      <c r="DP949" s="43"/>
      <c r="DQ949" s="43"/>
      <c r="DR949" s="43"/>
      <c r="DS949" s="43"/>
      <c r="DT949" s="43"/>
      <c r="DU949" s="43"/>
      <c r="DV949" s="43"/>
      <c r="DW949" s="43"/>
      <c r="DX949" s="43"/>
      <c r="DY949" s="43"/>
      <c r="DZ949" s="43"/>
      <c r="EA949" s="43"/>
      <c r="EB949" s="43"/>
      <c r="EC949" s="43"/>
      <c r="ED949" s="43"/>
      <c r="EE949" s="43"/>
      <c r="EF949" s="43"/>
      <c r="EG949" s="43"/>
      <c r="EH949" s="43"/>
      <c r="EI949" s="43"/>
      <c r="EJ949" s="43"/>
      <c r="EK949" s="43"/>
      <c r="EL949" s="43"/>
    </row>
    <row r="950" spans="88:142" s="1" customFormat="1" x14ac:dyDescent="0.3">
      <c r="CJ950" s="13"/>
      <c r="CK950" s="43"/>
      <c r="CL950" s="43"/>
      <c r="CM950" s="43"/>
      <c r="CN950" s="43"/>
      <c r="CO950" s="43"/>
      <c r="CP950" s="43"/>
      <c r="CQ950" s="43"/>
      <c r="CR950" s="43"/>
      <c r="CS950" s="43"/>
      <c r="CT950" s="43"/>
      <c r="CU950" s="43"/>
      <c r="CV950" s="43"/>
      <c r="CW950" s="43"/>
      <c r="CX950" s="45"/>
      <c r="CY950" s="43"/>
      <c r="CZ950" s="43"/>
      <c r="DA950" s="43"/>
      <c r="DB950" s="43"/>
      <c r="DC950" s="43"/>
      <c r="DD950" s="43"/>
      <c r="DE950" s="43"/>
      <c r="DF950" s="43"/>
      <c r="DG950" s="43"/>
      <c r="DH950" s="43"/>
      <c r="DI950" s="43"/>
      <c r="DJ950" s="43"/>
      <c r="DK950" s="43"/>
      <c r="DL950" s="43"/>
      <c r="DM950" s="43"/>
      <c r="DN950" s="43"/>
      <c r="DO950" s="43"/>
      <c r="DP950" s="43"/>
      <c r="DQ950" s="43"/>
      <c r="DR950" s="43"/>
      <c r="DS950" s="43"/>
      <c r="DT950" s="43"/>
      <c r="DU950" s="43"/>
      <c r="DV950" s="43"/>
      <c r="DW950" s="43"/>
      <c r="DX950" s="43"/>
      <c r="DY950" s="43"/>
      <c r="DZ950" s="43"/>
      <c r="EA950" s="43"/>
      <c r="EB950" s="43"/>
      <c r="EC950" s="43"/>
      <c r="ED950" s="43"/>
      <c r="EE950" s="43"/>
      <c r="EF950" s="43"/>
      <c r="EG950" s="43"/>
      <c r="EH950" s="43"/>
      <c r="EI950" s="43"/>
      <c r="EJ950" s="43"/>
      <c r="EK950" s="43"/>
      <c r="EL950" s="43"/>
    </row>
    <row r="951" spans="88:142" s="1" customFormat="1" x14ac:dyDescent="0.3">
      <c r="CJ951" s="13"/>
      <c r="CK951" s="43"/>
      <c r="CL951" s="43"/>
      <c r="CM951" s="43"/>
      <c r="CN951" s="43"/>
      <c r="CO951" s="43"/>
      <c r="CP951" s="43"/>
      <c r="CQ951" s="43"/>
      <c r="CR951" s="43"/>
      <c r="CS951" s="43"/>
      <c r="CT951" s="43"/>
      <c r="CU951" s="43"/>
      <c r="CV951" s="43"/>
      <c r="CW951" s="43"/>
      <c r="CX951" s="45"/>
      <c r="CY951" s="43"/>
      <c r="CZ951" s="43"/>
      <c r="DA951" s="43"/>
      <c r="DB951" s="43"/>
      <c r="DC951" s="43"/>
      <c r="DD951" s="43"/>
      <c r="DE951" s="43"/>
      <c r="DF951" s="43"/>
      <c r="DG951" s="43"/>
      <c r="DH951" s="43"/>
      <c r="DI951" s="43"/>
      <c r="DJ951" s="43"/>
      <c r="DK951" s="43"/>
      <c r="DL951" s="43"/>
      <c r="DM951" s="43"/>
      <c r="DN951" s="43"/>
      <c r="DO951" s="43"/>
      <c r="DP951" s="43"/>
      <c r="DQ951" s="43"/>
      <c r="DR951" s="43"/>
      <c r="DS951" s="43"/>
      <c r="DT951" s="43"/>
      <c r="DU951" s="43"/>
      <c r="DV951" s="43"/>
      <c r="DW951" s="43"/>
      <c r="DX951" s="43"/>
      <c r="DY951" s="43"/>
      <c r="DZ951" s="43"/>
      <c r="EA951" s="43"/>
      <c r="EB951" s="43"/>
      <c r="EC951" s="43"/>
      <c r="ED951" s="43"/>
      <c r="EE951" s="43"/>
      <c r="EF951" s="43"/>
      <c r="EG951" s="43"/>
      <c r="EH951" s="43"/>
      <c r="EI951" s="43"/>
      <c r="EJ951" s="43"/>
      <c r="EK951" s="43"/>
      <c r="EL951" s="43"/>
    </row>
    <row r="952" spans="88:142" s="1" customFormat="1" x14ac:dyDescent="0.3">
      <c r="CJ952" s="13"/>
      <c r="CK952" s="43"/>
      <c r="CL952" s="43"/>
      <c r="CM952" s="43"/>
      <c r="CN952" s="43"/>
      <c r="CO952" s="43"/>
      <c r="CP952" s="43"/>
      <c r="CQ952" s="43"/>
      <c r="CR952" s="43"/>
      <c r="CS952" s="43"/>
      <c r="CT952" s="43"/>
      <c r="CU952" s="43"/>
      <c r="CV952" s="43"/>
      <c r="CW952" s="43"/>
      <c r="CX952" s="45"/>
      <c r="CY952" s="43"/>
      <c r="CZ952" s="43"/>
      <c r="DA952" s="43"/>
      <c r="DB952" s="43"/>
      <c r="DC952" s="43"/>
      <c r="DD952" s="43"/>
      <c r="DE952" s="43"/>
      <c r="DF952" s="43"/>
      <c r="DG952" s="43"/>
      <c r="DH952" s="43"/>
      <c r="DI952" s="43"/>
      <c r="DJ952" s="43"/>
      <c r="DK952" s="43"/>
      <c r="DL952" s="43"/>
      <c r="DM952" s="43"/>
      <c r="DN952" s="43"/>
      <c r="DO952" s="43"/>
      <c r="DP952" s="43"/>
      <c r="DQ952" s="43"/>
      <c r="DR952" s="43"/>
      <c r="DS952" s="43"/>
      <c r="DT952" s="43"/>
      <c r="DU952" s="43"/>
      <c r="DV952" s="43"/>
      <c r="DW952" s="43"/>
      <c r="DX952" s="43"/>
      <c r="DY952" s="43"/>
      <c r="DZ952" s="43"/>
      <c r="EA952" s="43"/>
      <c r="EB952" s="43"/>
      <c r="EC952" s="43"/>
      <c r="ED952" s="43"/>
      <c r="EE952" s="43"/>
      <c r="EF952" s="43"/>
      <c r="EG952" s="43"/>
      <c r="EH952" s="43"/>
      <c r="EI952" s="43"/>
      <c r="EJ952" s="43"/>
      <c r="EK952" s="43"/>
      <c r="EL952" s="43"/>
    </row>
    <row r="953" spans="88:142" s="1" customFormat="1" x14ac:dyDescent="0.3">
      <c r="CJ953" s="1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5"/>
      <c r="CY953" s="43"/>
      <c r="CZ953" s="43"/>
      <c r="DA953" s="43"/>
      <c r="DB953" s="43"/>
      <c r="DC953" s="43"/>
      <c r="DD953" s="43"/>
      <c r="DE953" s="43"/>
      <c r="DF953" s="43"/>
      <c r="DG953" s="43"/>
      <c r="DH953" s="43"/>
      <c r="DI953" s="43"/>
      <c r="DJ953" s="43"/>
      <c r="DK953" s="43"/>
      <c r="DL953" s="43"/>
      <c r="DM953" s="43"/>
      <c r="DN953" s="43"/>
      <c r="DO953" s="43"/>
      <c r="DP953" s="43"/>
      <c r="DQ953" s="43"/>
      <c r="DR953" s="43"/>
      <c r="DS953" s="43"/>
      <c r="DT953" s="43"/>
      <c r="DU953" s="43"/>
      <c r="DV953" s="43"/>
      <c r="DW953" s="43"/>
      <c r="DX953" s="43"/>
      <c r="DY953" s="43"/>
      <c r="DZ953" s="43"/>
      <c r="EA953" s="43"/>
      <c r="EB953" s="43"/>
      <c r="EC953" s="43"/>
      <c r="ED953" s="43"/>
      <c r="EE953" s="43"/>
      <c r="EF953" s="43"/>
      <c r="EG953" s="43"/>
      <c r="EH953" s="43"/>
      <c r="EI953" s="43"/>
      <c r="EJ953" s="43"/>
      <c r="EK953" s="43"/>
      <c r="EL953" s="43"/>
    </row>
    <row r="954" spans="88:142" s="1" customFormat="1" x14ac:dyDescent="0.3">
      <c r="CJ954" s="13"/>
      <c r="CK954" s="43"/>
      <c r="CL954" s="43"/>
      <c r="CM954" s="43"/>
      <c r="CN954" s="43"/>
      <c r="CO954" s="43"/>
      <c r="CP954" s="43"/>
      <c r="CQ954" s="43"/>
      <c r="CR954" s="43"/>
      <c r="CS954" s="43"/>
      <c r="CT954" s="43"/>
      <c r="CU954" s="43"/>
      <c r="CV954" s="43"/>
      <c r="CW954" s="43"/>
      <c r="CX954" s="45"/>
      <c r="CY954" s="43"/>
      <c r="CZ954" s="43"/>
      <c r="DA954" s="43"/>
      <c r="DB954" s="43"/>
      <c r="DC954" s="43"/>
      <c r="DD954" s="43"/>
      <c r="DE954" s="43"/>
      <c r="DF954" s="43"/>
      <c r="DG954" s="43"/>
      <c r="DH954" s="43"/>
      <c r="DI954" s="43"/>
      <c r="DJ954" s="43"/>
      <c r="DK954" s="43"/>
      <c r="DL954" s="43"/>
      <c r="DM954" s="43"/>
      <c r="DN954" s="43"/>
      <c r="DO954" s="43"/>
      <c r="DP954" s="43"/>
      <c r="DQ954" s="43"/>
      <c r="DR954" s="43"/>
      <c r="DS954" s="43"/>
      <c r="DT954" s="43"/>
      <c r="DU954" s="43"/>
      <c r="DV954" s="43"/>
      <c r="DW954" s="43"/>
      <c r="DX954" s="43"/>
      <c r="DY954" s="43"/>
      <c r="DZ954" s="43"/>
      <c r="EA954" s="43"/>
      <c r="EB954" s="43"/>
      <c r="EC954" s="43"/>
      <c r="ED954" s="43"/>
      <c r="EE954" s="43"/>
      <c r="EF954" s="43"/>
      <c r="EG954" s="43"/>
      <c r="EH954" s="43"/>
      <c r="EI954" s="43"/>
      <c r="EJ954" s="43"/>
      <c r="EK954" s="43"/>
      <c r="EL954" s="43"/>
    </row>
    <row r="955" spans="88:142" s="1" customFormat="1" x14ac:dyDescent="0.3">
      <c r="CJ955" s="13"/>
      <c r="CK955" s="43"/>
      <c r="CL955" s="43"/>
      <c r="CM955" s="43"/>
      <c r="CN955" s="43"/>
      <c r="CO955" s="43"/>
      <c r="CP955" s="43"/>
      <c r="CQ955" s="43"/>
      <c r="CR955" s="43"/>
      <c r="CS955" s="43"/>
      <c r="CT955" s="43"/>
      <c r="CU955" s="43"/>
      <c r="CV955" s="43"/>
      <c r="CW955" s="43"/>
      <c r="CX955" s="45"/>
      <c r="CY955" s="43"/>
      <c r="CZ955" s="43"/>
      <c r="DA955" s="43"/>
      <c r="DB955" s="43"/>
      <c r="DC955" s="43"/>
      <c r="DD955" s="43"/>
      <c r="DE955" s="43"/>
      <c r="DF955" s="43"/>
      <c r="DG955" s="43"/>
      <c r="DH955" s="43"/>
      <c r="DI955" s="43"/>
      <c r="DJ955" s="43"/>
      <c r="DK955" s="43"/>
      <c r="DL955" s="43"/>
      <c r="DM955" s="43"/>
      <c r="DN955" s="43"/>
      <c r="DO955" s="43"/>
      <c r="DP955" s="43"/>
      <c r="DQ955" s="43"/>
      <c r="DR955" s="43"/>
      <c r="DS955" s="43"/>
      <c r="DT955" s="43"/>
      <c r="DU955" s="43"/>
      <c r="DV955" s="43"/>
      <c r="DW955" s="43"/>
      <c r="DX955" s="43"/>
      <c r="DY955" s="43"/>
      <c r="DZ955" s="43"/>
      <c r="EA955" s="43"/>
      <c r="EB955" s="43"/>
      <c r="EC955" s="43"/>
      <c r="ED955" s="43"/>
      <c r="EE955" s="43"/>
      <c r="EF955" s="43"/>
      <c r="EG955" s="43"/>
      <c r="EH955" s="43"/>
      <c r="EI955" s="43"/>
      <c r="EJ955" s="43"/>
      <c r="EK955" s="43"/>
      <c r="EL955" s="43"/>
    </row>
    <row r="956" spans="88:142" s="1" customFormat="1" x14ac:dyDescent="0.3">
      <c r="CJ956" s="13"/>
      <c r="CK956" s="43"/>
      <c r="CL956" s="43"/>
      <c r="CM956" s="43"/>
      <c r="CN956" s="43"/>
      <c r="CO956" s="43"/>
      <c r="CP956" s="43"/>
      <c r="CQ956" s="43"/>
      <c r="CR956" s="43"/>
      <c r="CS956" s="43"/>
      <c r="CT956" s="43"/>
      <c r="CU956" s="43"/>
      <c r="CV956" s="43"/>
      <c r="CW956" s="43"/>
      <c r="CX956" s="45"/>
      <c r="CY956" s="43"/>
      <c r="CZ956" s="43"/>
      <c r="DA956" s="43"/>
      <c r="DB956" s="43"/>
      <c r="DC956" s="43"/>
      <c r="DD956" s="43"/>
      <c r="DE956" s="43"/>
      <c r="DF956" s="43"/>
      <c r="DG956" s="43"/>
      <c r="DH956" s="43"/>
      <c r="DI956" s="43"/>
      <c r="DJ956" s="43"/>
      <c r="DK956" s="43"/>
      <c r="DL956" s="43"/>
      <c r="DM956" s="43"/>
      <c r="DN956" s="43"/>
      <c r="DO956" s="43"/>
      <c r="DP956" s="43"/>
      <c r="DQ956" s="43"/>
      <c r="DR956" s="43"/>
      <c r="DS956" s="43"/>
      <c r="DT956" s="43"/>
      <c r="DU956" s="43"/>
      <c r="DV956" s="43"/>
      <c r="DW956" s="43"/>
      <c r="DX956" s="43"/>
      <c r="DY956" s="43"/>
      <c r="DZ956" s="43"/>
      <c r="EA956" s="43"/>
      <c r="EB956" s="43"/>
      <c r="EC956" s="43"/>
      <c r="ED956" s="43"/>
      <c r="EE956" s="43"/>
      <c r="EF956" s="43"/>
      <c r="EG956" s="43"/>
      <c r="EH956" s="43"/>
      <c r="EI956" s="43"/>
      <c r="EJ956" s="43"/>
      <c r="EK956" s="43"/>
      <c r="EL956" s="43"/>
    </row>
    <row r="957" spans="88:142" s="1" customFormat="1" x14ac:dyDescent="0.3">
      <c r="CJ957" s="13"/>
      <c r="CK957" s="43"/>
      <c r="CL957" s="43"/>
      <c r="CM957" s="43"/>
      <c r="CN957" s="43"/>
      <c r="CO957" s="43"/>
      <c r="CP957" s="43"/>
      <c r="CQ957" s="43"/>
      <c r="CR957" s="43"/>
      <c r="CS957" s="43"/>
      <c r="CT957" s="43"/>
      <c r="CU957" s="43"/>
      <c r="CV957" s="43"/>
      <c r="CW957" s="43"/>
      <c r="CX957" s="45"/>
      <c r="CY957" s="43"/>
      <c r="CZ957" s="43"/>
      <c r="DA957" s="43"/>
      <c r="DB957" s="43"/>
      <c r="DC957" s="43"/>
      <c r="DD957" s="43"/>
      <c r="DE957" s="43"/>
      <c r="DF957" s="43"/>
      <c r="DG957" s="43"/>
      <c r="DH957" s="43"/>
      <c r="DI957" s="43"/>
      <c r="DJ957" s="43"/>
      <c r="DK957" s="43"/>
      <c r="DL957" s="43"/>
      <c r="DM957" s="43"/>
      <c r="DN957" s="43"/>
      <c r="DO957" s="43"/>
      <c r="DP957" s="43"/>
      <c r="DQ957" s="43"/>
      <c r="DR957" s="43"/>
      <c r="DS957" s="43"/>
      <c r="DT957" s="43"/>
      <c r="DU957" s="43"/>
      <c r="DV957" s="43"/>
      <c r="DW957" s="43"/>
      <c r="DX957" s="43"/>
      <c r="DY957" s="43"/>
      <c r="DZ957" s="43"/>
      <c r="EA957" s="43"/>
      <c r="EB957" s="43"/>
      <c r="EC957" s="43"/>
      <c r="ED957" s="43"/>
      <c r="EE957" s="43"/>
      <c r="EF957" s="43"/>
      <c r="EG957" s="43"/>
      <c r="EH957" s="43"/>
      <c r="EI957" s="43"/>
      <c r="EJ957" s="43"/>
      <c r="EK957" s="43"/>
      <c r="EL957" s="43"/>
    </row>
    <row r="958" spans="88:142" s="1" customFormat="1" x14ac:dyDescent="0.3">
      <c r="CJ958" s="13"/>
      <c r="CK958" s="43"/>
      <c r="CL958" s="43"/>
      <c r="CM958" s="43"/>
      <c r="CN958" s="43"/>
      <c r="CO958" s="43"/>
      <c r="CP958" s="43"/>
      <c r="CQ958" s="43"/>
      <c r="CR958" s="43"/>
      <c r="CS958" s="43"/>
      <c r="CT958" s="43"/>
      <c r="CU958" s="43"/>
      <c r="CV958" s="43"/>
      <c r="CW958" s="43"/>
      <c r="CX958" s="45"/>
      <c r="CY958" s="43"/>
      <c r="CZ958" s="43"/>
      <c r="DA958" s="43"/>
      <c r="DB958" s="43"/>
      <c r="DC958" s="43"/>
      <c r="DD958" s="43"/>
      <c r="DE958" s="43"/>
      <c r="DF958" s="43"/>
      <c r="DG958" s="43"/>
      <c r="DH958" s="43"/>
      <c r="DI958" s="43"/>
      <c r="DJ958" s="43"/>
      <c r="DK958" s="43"/>
      <c r="DL958" s="43"/>
      <c r="DM958" s="43"/>
      <c r="DN958" s="43"/>
      <c r="DO958" s="43"/>
      <c r="DP958" s="43"/>
      <c r="DQ958" s="43"/>
      <c r="DR958" s="43"/>
      <c r="DS958" s="43"/>
      <c r="DT958" s="43"/>
      <c r="DU958" s="43"/>
      <c r="DV958" s="43"/>
      <c r="DW958" s="43"/>
      <c r="DX958" s="43"/>
      <c r="DY958" s="43"/>
      <c r="DZ958" s="43"/>
      <c r="EA958" s="43"/>
      <c r="EB958" s="43"/>
      <c r="EC958" s="43"/>
      <c r="ED958" s="43"/>
      <c r="EE958" s="43"/>
      <c r="EF958" s="43"/>
      <c r="EG958" s="43"/>
      <c r="EH958" s="43"/>
      <c r="EI958" s="43"/>
      <c r="EJ958" s="43"/>
      <c r="EK958" s="43"/>
      <c r="EL958" s="43"/>
    </row>
    <row r="959" spans="88:142" s="1" customFormat="1" x14ac:dyDescent="0.3">
      <c r="CJ959" s="13"/>
      <c r="CK959" s="43"/>
      <c r="CL959" s="43"/>
      <c r="CM959" s="43"/>
      <c r="CN959" s="43"/>
      <c r="CO959" s="43"/>
      <c r="CP959" s="43"/>
      <c r="CQ959" s="43"/>
      <c r="CR959" s="43"/>
      <c r="CS959" s="43"/>
      <c r="CT959" s="43"/>
      <c r="CU959" s="43"/>
      <c r="CV959" s="43"/>
      <c r="CW959" s="43"/>
      <c r="CX959" s="45"/>
      <c r="CY959" s="43"/>
      <c r="CZ959" s="43"/>
      <c r="DA959" s="43"/>
      <c r="DB959" s="43"/>
      <c r="DC959" s="43"/>
      <c r="DD959" s="43"/>
      <c r="DE959" s="43"/>
      <c r="DF959" s="43"/>
      <c r="DG959" s="43"/>
      <c r="DH959" s="43"/>
      <c r="DI959" s="43"/>
      <c r="DJ959" s="43"/>
      <c r="DK959" s="43"/>
      <c r="DL959" s="43"/>
      <c r="DM959" s="43"/>
      <c r="DN959" s="43"/>
      <c r="DO959" s="43"/>
      <c r="DP959" s="43"/>
      <c r="DQ959" s="43"/>
      <c r="DR959" s="43"/>
      <c r="DS959" s="43"/>
      <c r="DT959" s="43"/>
      <c r="DU959" s="43"/>
      <c r="DV959" s="43"/>
      <c r="DW959" s="43"/>
      <c r="DX959" s="43"/>
      <c r="DY959" s="43"/>
      <c r="DZ959" s="43"/>
      <c r="EA959" s="43"/>
      <c r="EB959" s="43"/>
      <c r="EC959" s="43"/>
      <c r="ED959" s="43"/>
      <c r="EE959" s="43"/>
      <c r="EF959" s="43"/>
      <c r="EG959" s="43"/>
      <c r="EH959" s="43"/>
      <c r="EI959" s="43"/>
      <c r="EJ959" s="43"/>
      <c r="EK959" s="43"/>
      <c r="EL959" s="43"/>
    </row>
    <row r="960" spans="88:142" s="1" customFormat="1" x14ac:dyDescent="0.3">
      <c r="CJ960" s="13"/>
      <c r="CK960" s="43"/>
      <c r="CL960" s="43"/>
      <c r="CM960" s="43"/>
      <c r="CN960" s="43"/>
      <c r="CO960" s="43"/>
      <c r="CP960" s="43"/>
      <c r="CQ960" s="43"/>
      <c r="CR960" s="43"/>
      <c r="CS960" s="43"/>
      <c r="CT960" s="43"/>
      <c r="CU960" s="43"/>
      <c r="CV960" s="43"/>
      <c r="CW960" s="43"/>
      <c r="CX960" s="45"/>
      <c r="CY960" s="43"/>
      <c r="CZ960" s="43"/>
      <c r="DA960" s="43"/>
      <c r="DB960" s="43"/>
      <c r="DC960" s="43"/>
      <c r="DD960" s="43"/>
      <c r="DE960" s="43"/>
      <c r="DF960" s="43"/>
      <c r="DG960" s="43"/>
      <c r="DH960" s="43"/>
      <c r="DI960" s="43"/>
      <c r="DJ960" s="43"/>
      <c r="DK960" s="43"/>
      <c r="DL960" s="43"/>
      <c r="DM960" s="43"/>
      <c r="DN960" s="43"/>
      <c r="DO960" s="43"/>
      <c r="DP960" s="43"/>
      <c r="DQ960" s="43"/>
      <c r="DR960" s="43"/>
      <c r="DS960" s="43"/>
      <c r="DT960" s="43"/>
      <c r="DU960" s="43"/>
      <c r="DV960" s="43"/>
      <c r="DW960" s="43"/>
      <c r="DX960" s="43"/>
      <c r="DY960" s="43"/>
      <c r="DZ960" s="43"/>
      <c r="EA960" s="43"/>
      <c r="EB960" s="43"/>
      <c r="EC960" s="43"/>
      <c r="ED960" s="43"/>
      <c r="EE960" s="43"/>
      <c r="EF960" s="43"/>
      <c r="EG960" s="43"/>
      <c r="EH960" s="43"/>
      <c r="EI960" s="43"/>
      <c r="EJ960" s="43"/>
      <c r="EK960" s="43"/>
      <c r="EL960" s="43"/>
    </row>
    <row r="961" spans="88:142" s="1" customFormat="1" x14ac:dyDescent="0.3">
      <c r="CJ961" s="13"/>
      <c r="CK961" s="43"/>
      <c r="CL961" s="43"/>
      <c r="CM961" s="43"/>
      <c r="CN961" s="43"/>
      <c r="CO961" s="43"/>
      <c r="CP961" s="43"/>
      <c r="CQ961" s="43"/>
      <c r="CR961" s="43"/>
      <c r="CS961" s="43"/>
      <c r="CT961" s="43"/>
      <c r="CU961" s="43"/>
      <c r="CV961" s="43"/>
      <c r="CW961" s="43"/>
      <c r="CX961" s="45"/>
      <c r="CY961" s="43"/>
      <c r="CZ961" s="43"/>
      <c r="DA961" s="43"/>
      <c r="DB961" s="43"/>
      <c r="DC961" s="43"/>
      <c r="DD961" s="43"/>
      <c r="DE961" s="43"/>
      <c r="DF961" s="43"/>
      <c r="DG961" s="43"/>
      <c r="DH961" s="43"/>
      <c r="DI961" s="43"/>
      <c r="DJ961" s="43"/>
      <c r="DK961" s="43"/>
      <c r="DL961" s="43"/>
      <c r="DM961" s="43"/>
      <c r="DN961" s="43"/>
      <c r="DO961" s="43"/>
      <c r="DP961" s="43"/>
      <c r="DQ961" s="43"/>
      <c r="DR961" s="43"/>
      <c r="DS961" s="43"/>
      <c r="DT961" s="43"/>
      <c r="DU961" s="43"/>
      <c r="DV961" s="43"/>
      <c r="DW961" s="43"/>
      <c r="DX961" s="43"/>
      <c r="DY961" s="43"/>
      <c r="DZ961" s="43"/>
      <c r="EA961" s="43"/>
      <c r="EB961" s="43"/>
      <c r="EC961" s="43"/>
      <c r="ED961" s="43"/>
      <c r="EE961" s="43"/>
      <c r="EF961" s="43"/>
      <c r="EG961" s="43"/>
      <c r="EH961" s="43"/>
      <c r="EI961" s="43"/>
      <c r="EJ961" s="43"/>
      <c r="EK961" s="43"/>
      <c r="EL961" s="43"/>
    </row>
    <row r="962" spans="88:142" s="1" customFormat="1" x14ac:dyDescent="0.3">
      <c r="CJ962" s="13"/>
      <c r="CK962" s="43"/>
      <c r="CL962" s="43"/>
      <c r="CM962" s="43"/>
      <c r="CN962" s="43"/>
      <c r="CO962" s="43"/>
      <c r="CP962" s="43"/>
      <c r="CQ962" s="43"/>
      <c r="CR962" s="43"/>
      <c r="CS962" s="43"/>
      <c r="CT962" s="43"/>
      <c r="CU962" s="43"/>
      <c r="CV962" s="43"/>
      <c r="CW962" s="43"/>
      <c r="CX962" s="45"/>
      <c r="CY962" s="43"/>
      <c r="CZ962" s="43"/>
      <c r="DA962" s="43"/>
      <c r="DB962" s="43"/>
      <c r="DC962" s="43"/>
      <c r="DD962" s="43"/>
      <c r="DE962" s="43"/>
      <c r="DF962" s="43"/>
      <c r="DG962" s="43"/>
      <c r="DH962" s="43"/>
      <c r="DI962" s="43"/>
      <c r="DJ962" s="43"/>
      <c r="DK962" s="43"/>
      <c r="DL962" s="43"/>
      <c r="DM962" s="43"/>
      <c r="DN962" s="43"/>
      <c r="DO962" s="43"/>
      <c r="DP962" s="43"/>
      <c r="DQ962" s="43"/>
      <c r="DR962" s="43"/>
      <c r="DS962" s="43"/>
      <c r="DT962" s="43"/>
      <c r="DU962" s="43"/>
      <c r="DV962" s="43"/>
      <c r="DW962" s="43"/>
      <c r="DX962" s="43"/>
      <c r="DY962" s="43"/>
      <c r="DZ962" s="43"/>
      <c r="EA962" s="43"/>
      <c r="EB962" s="43"/>
      <c r="EC962" s="43"/>
      <c r="ED962" s="43"/>
      <c r="EE962" s="43"/>
      <c r="EF962" s="43"/>
      <c r="EG962" s="43"/>
      <c r="EH962" s="43"/>
      <c r="EI962" s="43"/>
      <c r="EJ962" s="43"/>
      <c r="EK962" s="43"/>
      <c r="EL962" s="43"/>
    </row>
    <row r="963" spans="88:142" s="1" customFormat="1" x14ac:dyDescent="0.3">
      <c r="CJ963" s="13"/>
      <c r="CK963" s="43"/>
      <c r="CL963" s="43"/>
      <c r="CM963" s="43"/>
      <c r="CN963" s="43"/>
      <c r="CO963" s="43"/>
      <c r="CP963" s="43"/>
      <c r="CQ963" s="43"/>
      <c r="CR963" s="43"/>
      <c r="CS963" s="43"/>
      <c r="CT963" s="43"/>
      <c r="CU963" s="43"/>
      <c r="CV963" s="43"/>
      <c r="CW963" s="43"/>
      <c r="CX963" s="45"/>
      <c r="CY963" s="43"/>
      <c r="CZ963" s="43"/>
      <c r="DA963" s="43"/>
      <c r="DB963" s="43"/>
      <c r="DC963" s="43"/>
      <c r="DD963" s="43"/>
      <c r="DE963" s="43"/>
      <c r="DF963" s="43"/>
      <c r="DG963" s="43"/>
      <c r="DH963" s="43"/>
      <c r="DI963" s="43"/>
      <c r="DJ963" s="43"/>
      <c r="DK963" s="43"/>
      <c r="DL963" s="43"/>
      <c r="DM963" s="43"/>
      <c r="DN963" s="43"/>
      <c r="DO963" s="43"/>
      <c r="DP963" s="43"/>
      <c r="DQ963" s="43"/>
      <c r="DR963" s="43"/>
      <c r="DS963" s="43"/>
      <c r="DT963" s="43"/>
      <c r="DU963" s="43"/>
      <c r="DV963" s="43"/>
      <c r="DW963" s="43"/>
      <c r="DX963" s="43"/>
      <c r="DY963" s="43"/>
      <c r="DZ963" s="43"/>
      <c r="EA963" s="43"/>
      <c r="EB963" s="43"/>
      <c r="EC963" s="43"/>
      <c r="ED963" s="43"/>
      <c r="EE963" s="43"/>
      <c r="EF963" s="43"/>
      <c r="EG963" s="43"/>
      <c r="EH963" s="43"/>
      <c r="EI963" s="43"/>
      <c r="EJ963" s="43"/>
      <c r="EK963" s="43"/>
      <c r="EL963" s="43"/>
    </row>
    <row r="964" spans="88:142" s="1" customFormat="1" x14ac:dyDescent="0.3">
      <c r="CJ964" s="13"/>
      <c r="CK964" s="43"/>
      <c r="CL964" s="43"/>
      <c r="CM964" s="43"/>
      <c r="CN964" s="43"/>
      <c r="CO964" s="43"/>
      <c r="CP964" s="43"/>
      <c r="CQ964" s="43"/>
      <c r="CR964" s="43"/>
      <c r="CS964" s="43"/>
      <c r="CT964" s="43"/>
      <c r="CU964" s="43"/>
      <c r="CV964" s="43"/>
      <c r="CW964" s="43"/>
      <c r="CX964" s="45"/>
      <c r="CY964" s="43"/>
      <c r="CZ964" s="43"/>
      <c r="DA964" s="43"/>
      <c r="DB964" s="43"/>
      <c r="DC964" s="43"/>
      <c r="DD964" s="43"/>
      <c r="DE964" s="43"/>
      <c r="DF964" s="43"/>
      <c r="DG964" s="43"/>
      <c r="DH964" s="43"/>
      <c r="DI964" s="43"/>
      <c r="DJ964" s="43"/>
      <c r="DK964" s="43"/>
      <c r="DL964" s="43"/>
      <c r="DM964" s="43"/>
      <c r="DN964" s="43"/>
      <c r="DO964" s="43"/>
      <c r="DP964" s="43"/>
      <c r="DQ964" s="43"/>
      <c r="DR964" s="43"/>
      <c r="DS964" s="43"/>
      <c r="DT964" s="43"/>
      <c r="DU964" s="43"/>
      <c r="DV964" s="43"/>
      <c r="DW964" s="43"/>
      <c r="DX964" s="43"/>
      <c r="DY964" s="43"/>
      <c r="DZ964" s="43"/>
      <c r="EA964" s="43"/>
      <c r="EB964" s="43"/>
      <c r="EC964" s="43"/>
      <c r="ED964" s="43"/>
      <c r="EE964" s="43"/>
      <c r="EF964" s="43"/>
      <c r="EG964" s="43"/>
      <c r="EH964" s="43"/>
      <c r="EI964" s="43"/>
      <c r="EJ964" s="43"/>
      <c r="EK964" s="43"/>
      <c r="EL964" s="43"/>
    </row>
    <row r="965" spans="88:142" s="1" customFormat="1" x14ac:dyDescent="0.3">
      <c r="CJ965" s="13"/>
      <c r="CK965" s="43"/>
      <c r="CL965" s="43"/>
      <c r="CM965" s="43"/>
      <c r="CN965" s="43"/>
      <c r="CO965" s="43"/>
      <c r="CP965" s="43"/>
      <c r="CQ965" s="43"/>
      <c r="CR965" s="43"/>
      <c r="CS965" s="43"/>
      <c r="CT965" s="43"/>
      <c r="CU965" s="43"/>
      <c r="CV965" s="43"/>
      <c r="CW965" s="43"/>
      <c r="CX965" s="45"/>
      <c r="CY965" s="43"/>
      <c r="CZ965" s="43"/>
      <c r="DA965" s="43"/>
      <c r="DB965" s="43"/>
      <c r="DC965" s="43"/>
      <c r="DD965" s="43"/>
      <c r="DE965" s="43"/>
      <c r="DF965" s="43"/>
      <c r="DG965" s="43"/>
      <c r="DH965" s="43"/>
      <c r="DI965" s="43"/>
      <c r="DJ965" s="43"/>
      <c r="DK965" s="43"/>
      <c r="DL965" s="43"/>
      <c r="DM965" s="43"/>
      <c r="DN965" s="43"/>
      <c r="DO965" s="43"/>
      <c r="DP965" s="43"/>
      <c r="DQ965" s="43"/>
      <c r="DR965" s="43"/>
      <c r="DS965" s="43"/>
      <c r="DT965" s="43"/>
      <c r="DU965" s="43"/>
      <c r="DV965" s="43"/>
      <c r="DW965" s="43"/>
      <c r="DX965" s="43"/>
      <c r="DY965" s="43"/>
      <c r="DZ965" s="43"/>
      <c r="EA965" s="43"/>
      <c r="EB965" s="43"/>
      <c r="EC965" s="43"/>
      <c r="ED965" s="43"/>
      <c r="EE965" s="43"/>
      <c r="EF965" s="43"/>
      <c r="EG965" s="43"/>
      <c r="EH965" s="43"/>
      <c r="EI965" s="43"/>
      <c r="EJ965" s="43"/>
      <c r="EK965" s="43"/>
      <c r="EL965" s="43"/>
    </row>
    <row r="966" spans="88:142" s="1" customFormat="1" x14ac:dyDescent="0.3">
      <c r="CJ966" s="13"/>
      <c r="CK966" s="43"/>
      <c r="CL966" s="43"/>
      <c r="CM966" s="43"/>
      <c r="CN966" s="43"/>
      <c r="CO966" s="43"/>
      <c r="CP966" s="43"/>
      <c r="CQ966" s="43"/>
      <c r="CR966" s="43"/>
      <c r="CS966" s="43"/>
      <c r="CT966" s="43"/>
      <c r="CU966" s="43"/>
      <c r="CV966" s="43"/>
      <c r="CW966" s="43"/>
      <c r="CX966" s="45"/>
      <c r="CY966" s="43"/>
      <c r="CZ966" s="43"/>
      <c r="DA966" s="43"/>
      <c r="DB966" s="43"/>
      <c r="DC966" s="43"/>
      <c r="DD966" s="43"/>
      <c r="DE966" s="43"/>
      <c r="DF966" s="43"/>
      <c r="DG966" s="43"/>
      <c r="DH966" s="43"/>
      <c r="DI966" s="43"/>
      <c r="DJ966" s="43"/>
      <c r="DK966" s="43"/>
      <c r="DL966" s="43"/>
      <c r="DM966" s="43"/>
      <c r="DN966" s="43"/>
      <c r="DO966" s="43"/>
      <c r="DP966" s="43"/>
      <c r="DQ966" s="43"/>
      <c r="DR966" s="43"/>
      <c r="DS966" s="43"/>
      <c r="DT966" s="43"/>
      <c r="DU966" s="43"/>
      <c r="DV966" s="43"/>
      <c r="DW966" s="43"/>
      <c r="DX966" s="43"/>
      <c r="DY966" s="43"/>
      <c r="DZ966" s="43"/>
      <c r="EA966" s="43"/>
      <c r="EB966" s="43"/>
      <c r="EC966" s="43"/>
      <c r="ED966" s="43"/>
      <c r="EE966" s="43"/>
      <c r="EF966" s="43"/>
      <c r="EG966" s="43"/>
      <c r="EH966" s="43"/>
      <c r="EI966" s="43"/>
      <c r="EJ966" s="43"/>
      <c r="EK966" s="43"/>
      <c r="EL966" s="43"/>
    </row>
    <row r="967" spans="88:142" s="1" customFormat="1" x14ac:dyDescent="0.3">
      <c r="CJ967" s="13"/>
      <c r="CK967" s="43"/>
      <c r="CL967" s="43"/>
      <c r="CM967" s="43"/>
      <c r="CN967" s="43"/>
      <c r="CO967" s="43"/>
      <c r="CP967" s="43"/>
      <c r="CQ967" s="43"/>
      <c r="CR967" s="43"/>
      <c r="CS967" s="43"/>
      <c r="CT967" s="43"/>
      <c r="CU967" s="43"/>
      <c r="CV967" s="43"/>
      <c r="CW967" s="43"/>
      <c r="CX967" s="45"/>
      <c r="CY967" s="43"/>
      <c r="CZ967" s="43"/>
      <c r="DA967" s="43"/>
      <c r="DB967" s="43"/>
      <c r="DC967" s="43"/>
      <c r="DD967" s="43"/>
      <c r="DE967" s="43"/>
      <c r="DF967" s="43"/>
      <c r="DG967" s="43"/>
      <c r="DH967" s="43"/>
      <c r="DI967" s="43"/>
      <c r="DJ967" s="43"/>
      <c r="DK967" s="43"/>
      <c r="DL967" s="43"/>
      <c r="DM967" s="43"/>
      <c r="DN967" s="43"/>
      <c r="DO967" s="43"/>
      <c r="DP967" s="43"/>
      <c r="DQ967" s="43"/>
      <c r="DR967" s="43"/>
      <c r="DS967" s="43"/>
      <c r="DT967" s="43"/>
      <c r="DU967" s="43"/>
      <c r="DV967" s="43"/>
      <c r="DW967" s="43"/>
      <c r="DX967" s="43"/>
      <c r="DY967" s="43"/>
      <c r="DZ967" s="43"/>
      <c r="EA967" s="43"/>
      <c r="EB967" s="43"/>
      <c r="EC967" s="43"/>
      <c r="ED967" s="43"/>
      <c r="EE967" s="43"/>
      <c r="EF967" s="43"/>
      <c r="EG967" s="43"/>
      <c r="EH967" s="43"/>
      <c r="EI967" s="43"/>
      <c r="EJ967" s="43"/>
      <c r="EK967" s="43"/>
      <c r="EL967" s="43"/>
    </row>
    <row r="968" spans="88:142" s="1" customFormat="1" x14ac:dyDescent="0.3">
      <c r="CJ968" s="13"/>
      <c r="CK968" s="43"/>
      <c r="CL968" s="43"/>
      <c r="CM968" s="43"/>
      <c r="CN968" s="43"/>
      <c r="CO968" s="43"/>
      <c r="CP968" s="43"/>
      <c r="CQ968" s="43"/>
      <c r="CR968" s="43"/>
      <c r="CS968" s="43"/>
      <c r="CT968" s="43"/>
      <c r="CU968" s="43"/>
      <c r="CV968" s="43"/>
      <c r="CW968" s="43"/>
      <c r="CX968" s="45"/>
      <c r="CY968" s="43"/>
      <c r="CZ968" s="43"/>
      <c r="DA968" s="43"/>
      <c r="DB968" s="43"/>
      <c r="DC968" s="43"/>
      <c r="DD968" s="43"/>
      <c r="DE968" s="43"/>
      <c r="DF968" s="43"/>
      <c r="DG968" s="43"/>
      <c r="DH968" s="43"/>
      <c r="DI968" s="43"/>
      <c r="DJ968" s="43"/>
      <c r="DK968" s="43"/>
      <c r="DL968" s="43"/>
      <c r="DM968" s="43"/>
      <c r="DN968" s="43"/>
      <c r="DO968" s="43"/>
      <c r="DP968" s="43"/>
      <c r="DQ968" s="43"/>
      <c r="DR968" s="43"/>
      <c r="DS968" s="43"/>
      <c r="DT968" s="43"/>
      <c r="DU968" s="43"/>
      <c r="DV968" s="43"/>
      <c r="DW968" s="43"/>
      <c r="DX968" s="43"/>
      <c r="DY968" s="43"/>
      <c r="DZ968" s="43"/>
      <c r="EA968" s="43"/>
      <c r="EB968" s="43"/>
      <c r="EC968" s="43"/>
      <c r="ED968" s="43"/>
      <c r="EE968" s="43"/>
      <c r="EF968" s="43"/>
      <c r="EG968" s="43"/>
      <c r="EH968" s="43"/>
      <c r="EI968" s="43"/>
      <c r="EJ968" s="43"/>
      <c r="EK968" s="43"/>
      <c r="EL968" s="43"/>
    </row>
    <row r="969" spans="88:142" s="1" customFormat="1" x14ac:dyDescent="0.3">
      <c r="CJ969" s="13"/>
      <c r="CK969" s="43"/>
      <c r="CL969" s="43"/>
      <c r="CM969" s="43"/>
      <c r="CN969" s="43"/>
      <c r="CO969" s="43"/>
      <c r="CP969" s="43"/>
      <c r="CQ969" s="43"/>
      <c r="CR969" s="43"/>
      <c r="CS969" s="43"/>
      <c r="CT969" s="43"/>
      <c r="CU969" s="43"/>
      <c r="CV969" s="43"/>
      <c r="CW969" s="43"/>
      <c r="CX969" s="45"/>
      <c r="CY969" s="43"/>
      <c r="CZ969" s="43"/>
      <c r="DA969" s="43"/>
      <c r="DB969" s="43"/>
      <c r="DC969" s="43"/>
      <c r="DD969" s="43"/>
      <c r="DE969" s="43"/>
      <c r="DF969" s="43"/>
      <c r="DG969" s="43"/>
      <c r="DH969" s="43"/>
      <c r="DI969" s="43"/>
      <c r="DJ969" s="43"/>
      <c r="DK969" s="43"/>
      <c r="DL969" s="43"/>
      <c r="DM969" s="43"/>
      <c r="DN969" s="43"/>
      <c r="DO969" s="43"/>
      <c r="DP969" s="43"/>
      <c r="DQ969" s="43"/>
      <c r="DR969" s="43"/>
      <c r="DS969" s="43"/>
      <c r="DT969" s="43"/>
      <c r="DU969" s="43"/>
      <c r="DV969" s="43"/>
      <c r="DW969" s="43"/>
      <c r="DX969" s="43"/>
      <c r="DY969" s="43"/>
      <c r="DZ969" s="43"/>
      <c r="EA969" s="43"/>
      <c r="EB969" s="43"/>
      <c r="EC969" s="43"/>
      <c r="ED969" s="43"/>
      <c r="EE969" s="43"/>
      <c r="EF969" s="43"/>
      <c r="EG969" s="43"/>
      <c r="EH969" s="43"/>
      <c r="EI969" s="43"/>
      <c r="EJ969" s="43"/>
      <c r="EK969" s="43"/>
      <c r="EL969" s="43"/>
    </row>
    <row r="970" spans="88:142" s="1" customFormat="1" x14ac:dyDescent="0.3">
      <c r="CJ970" s="13"/>
      <c r="CK970" s="43"/>
      <c r="CL970" s="43"/>
      <c r="CM970" s="43"/>
      <c r="CN970" s="43"/>
      <c r="CO970" s="43"/>
      <c r="CP970" s="43"/>
      <c r="CQ970" s="43"/>
      <c r="CR970" s="43"/>
      <c r="CS970" s="43"/>
      <c r="CT970" s="43"/>
      <c r="CU970" s="43"/>
      <c r="CV970" s="43"/>
      <c r="CW970" s="43"/>
      <c r="CX970" s="45"/>
      <c r="CY970" s="43"/>
      <c r="CZ970" s="43"/>
      <c r="DA970" s="43"/>
      <c r="DB970" s="43"/>
      <c r="DC970" s="43"/>
      <c r="DD970" s="43"/>
      <c r="DE970" s="43"/>
      <c r="DF970" s="43"/>
      <c r="DG970" s="43"/>
      <c r="DH970" s="43"/>
      <c r="DI970" s="43"/>
      <c r="DJ970" s="43"/>
      <c r="DK970" s="43"/>
      <c r="DL970" s="43"/>
      <c r="DM970" s="43"/>
      <c r="DN970" s="43"/>
      <c r="DO970" s="43"/>
      <c r="DP970" s="43"/>
      <c r="DQ970" s="43"/>
      <c r="DR970" s="43"/>
      <c r="DS970" s="43"/>
      <c r="DT970" s="43"/>
      <c r="DU970" s="43"/>
      <c r="DV970" s="43"/>
      <c r="DW970" s="43"/>
      <c r="DX970" s="43"/>
      <c r="DY970" s="43"/>
      <c r="DZ970" s="43"/>
      <c r="EA970" s="43"/>
      <c r="EB970" s="43"/>
      <c r="EC970" s="43"/>
      <c r="ED970" s="43"/>
      <c r="EE970" s="43"/>
      <c r="EF970" s="43"/>
      <c r="EG970" s="43"/>
      <c r="EH970" s="43"/>
      <c r="EI970" s="43"/>
      <c r="EJ970" s="43"/>
      <c r="EK970" s="43"/>
      <c r="EL970" s="43"/>
    </row>
    <row r="971" spans="88:142" s="1" customFormat="1" x14ac:dyDescent="0.3">
      <c r="CJ971" s="13"/>
      <c r="CK971" s="43"/>
      <c r="CL971" s="43"/>
      <c r="CM971" s="43"/>
      <c r="CN971" s="43"/>
      <c r="CO971" s="43"/>
      <c r="CP971" s="43"/>
      <c r="CQ971" s="43"/>
      <c r="CR971" s="43"/>
      <c r="CS971" s="43"/>
      <c r="CT971" s="43"/>
      <c r="CU971" s="43"/>
      <c r="CV971" s="43"/>
      <c r="CW971" s="43"/>
      <c r="CX971" s="45"/>
      <c r="CY971" s="43"/>
      <c r="CZ971" s="43"/>
      <c r="DA971" s="43"/>
      <c r="DB971" s="43"/>
      <c r="DC971" s="43"/>
      <c r="DD971" s="43"/>
      <c r="DE971" s="43"/>
      <c r="DF971" s="43"/>
      <c r="DG971" s="43"/>
      <c r="DH971" s="43"/>
      <c r="DI971" s="43"/>
      <c r="DJ971" s="43"/>
      <c r="DK971" s="43"/>
      <c r="DL971" s="43"/>
      <c r="DM971" s="43"/>
      <c r="DN971" s="43"/>
      <c r="DO971" s="43"/>
      <c r="DP971" s="43"/>
      <c r="DQ971" s="43"/>
      <c r="DR971" s="43"/>
      <c r="DS971" s="43"/>
      <c r="DT971" s="43"/>
      <c r="DU971" s="43"/>
      <c r="DV971" s="43"/>
      <c r="DW971" s="43"/>
      <c r="DX971" s="43"/>
      <c r="DY971" s="43"/>
      <c r="DZ971" s="43"/>
      <c r="EA971" s="43"/>
      <c r="EB971" s="43"/>
      <c r="EC971" s="43"/>
      <c r="ED971" s="43"/>
      <c r="EE971" s="43"/>
      <c r="EF971" s="43"/>
      <c r="EG971" s="43"/>
      <c r="EH971" s="43"/>
      <c r="EI971" s="43"/>
      <c r="EJ971" s="43"/>
      <c r="EK971" s="43"/>
      <c r="EL971" s="43"/>
    </row>
    <row r="972" spans="88:142" s="1" customFormat="1" x14ac:dyDescent="0.3">
      <c r="CJ972" s="13"/>
      <c r="CK972" s="43"/>
      <c r="CL972" s="43"/>
      <c r="CM972" s="43"/>
      <c r="CN972" s="43"/>
      <c r="CO972" s="43"/>
      <c r="CP972" s="43"/>
      <c r="CQ972" s="43"/>
      <c r="CR972" s="43"/>
      <c r="CS972" s="43"/>
      <c r="CT972" s="43"/>
      <c r="CU972" s="43"/>
      <c r="CV972" s="43"/>
      <c r="CW972" s="43"/>
      <c r="CX972" s="45"/>
      <c r="CY972" s="43"/>
      <c r="CZ972" s="43"/>
      <c r="DA972" s="43"/>
      <c r="DB972" s="43"/>
      <c r="DC972" s="43"/>
      <c r="DD972" s="43"/>
      <c r="DE972" s="43"/>
      <c r="DF972" s="43"/>
      <c r="DG972" s="43"/>
      <c r="DH972" s="43"/>
      <c r="DI972" s="43"/>
      <c r="DJ972" s="43"/>
      <c r="DK972" s="43"/>
      <c r="DL972" s="43"/>
      <c r="DM972" s="43"/>
      <c r="DN972" s="43"/>
      <c r="DO972" s="43"/>
      <c r="DP972" s="43"/>
      <c r="DQ972" s="43"/>
      <c r="DR972" s="43"/>
      <c r="DS972" s="43"/>
      <c r="DT972" s="43"/>
      <c r="DU972" s="43"/>
      <c r="DV972" s="43"/>
      <c r="DW972" s="43"/>
      <c r="DX972" s="43"/>
      <c r="DY972" s="43"/>
      <c r="DZ972" s="43"/>
      <c r="EA972" s="43"/>
      <c r="EB972" s="43"/>
      <c r="EC972" s="43"/>
      <c r="ED972" s="43"/>
      <c r="EE972" s="43"/>
      <c r="EF972" s="43"/>
      <c r="EG972" s="43"/>
      <c r="EH972" s="43"/>
      <c r="EI972" s="43"/>
      <c r="EJ972" s="43"/>
      <c r="EK972" s="43"/>
      <c r="EL972" s="43"/>
    </row>
    <row r="973" spans="88:142" s="1" customFormat="1" x14ac:dyDescent="0.3">
      <c r="CJ973" s="13"/>
      <c r="CK973" s="43"/>
      <c r="CL973" s="43"/>
      <c r="CM973" s="43"/>
      <c r="CN973" s="43"/>
      <c r="CO973" s="43"/>
      <c r="CP973" s="43"/>
      <c r="CQ973" s="43"/>
      <c r="CR973" s="43"/>
      <c r="CS973" s="43"/>
      <c r="CT973" s="43"/>
      <c r="CU973" s="43"/>
      <c r="CV973" s="43"/>
      <c r="CW973" s="43"/>
      <c r="CX973" s="45"/>
      <c r="CY973" s="43"/>
      <c r="CZ973" s="43"/>
      <c r="DA973" s="43"/>
      <c r="DB973" s="43"/>
      <c r="DC973" s="43"/>
      <c r="DD973" s="43"/>
      <c r="DE973" s="43"/>
      <c r="DF973" s="43"/>
      <c r="DG973" s="43"/>
      <c r="DH973" s="43"/>
      <c r="DI973" s="43"/>
      <c r="DJ973" s="43"/>
      <c r="DK973" s="43"/>
      <c r="DL973" s="43"/>
      <c r="DM973" s="43"/>
      <c r="DN973" s="43"/>
      <c r="DO973" s="43"/>
      <c r="DP973" s="43"/>
      <c r="DQ973" s="43"/>
      <c r="DR973" s="43"/>
      <c r="DS973" s="43"/>
      <c r="DT973" s="43"/>
      <c r="DU973" s="43"/>
      <c r="DV973" s="43"/>
      <c r="DW973" s="43"/>
      <c r="DX973" s="43"/>
      <c r="DY973" s="43"/>
      <c r="DZ973" s="43"/>
      <c r="EA973" s="43"/>
      <c r="EB973" s="43"/>
      <c r="EC973" s="43"/>
      <c r="ED973" s="43"/>
      <c r="EE973" s="43"/>
      <c r="EF973" s="43"/>
      <c r="EG973" s="43"/>
      <c r="EH973" s="43"/>
      <c r="EI973" s="43"/>
      <c r="EJ973" s="43"/>
      <c r="EK973" s="43"/>
      <c r="EL973" s="43"/>
    </row>
    <row r="974" spans="88:142" s="1" customFormat="1" x14ac:dyDescent="0.3">
      <c r="CJ974" s="13"/>
      <c r="CK974" s="43"/>
      <c r="CL974" s="43"/>
      <c r="CM974" s="43"/>
      <c r="CN974" s="43"/>
      <c r="CO974" s="43"/>
      <c r="CP974" s="43"/>
      <c r="CQ974" s="43"/>
      <c r="CR974" s="43"/>
      <c r="CS974" s="43"/>
      <c r="CT974" s="43"/>
      <c r="CU974" s="43"/>
      <c r="CV974" s="43"/>
      <c r="CW974" s="43"/>
      <c r="CX974" s="45"/>
      <c r="CY974" s="43"/>
      <c r="CZ974" s="43"/>
      <c r="DA974" s="43"/>
      <c r="DB974" s="43"/>
      <c r="DC974" s="43"/>
      <c r="DD974" s="43"/>
      <c r="DE974" s="43"/>
      <c r="DF974" s="43"/>
      <c r="DG974" s="43"/>
      <c r="DH974" s="43"/>
      <c r="DI974" s="43"/>
      <c r="DJ974" s="43"/>
      <c r="DK974" s="43"/>
      <c r="DL974" s="43"/>
      <c r="DM974" s="43"/>
      <c r="DN974" s="43"/>
      <c r="DO974" s="43"/>
      <c r="DP974" s="43"/>
      <c r="DQ974" s="43"/>
      <c r="DR974" s="43"/>
      <c r="DS974" s="43"/>
      <c r="DT974" s="43"/>
      <c r="DU974" s="43"/>
      <c r="DV974" s="43"/>
      <c r="DW974" s="43"/>
      <c r="DX974" s="43"/>
      <c r="DY974" s="43"/>
      <c r="DZ974" s="43"/>
      <c r="EA974" s="43"/>
      <c r="EB974" s="43"/>
      <c r="EC974" s="43"/>
      <c r="ED974" s="43"/>
      <c r="EE974" s="43"/>
      <c r="EF974" s="43"/>
      <c r="EG974" s="43"/>
      <c r="EH974" s="43"/>
      <c r="EI974" s="43"/>
      <c r="EJ974" s="43"/>
      <c r="EK974" s="43"/>
      <c r="EL974" s="43"/>
    </row>
    <row r="975" spans="88:142" s="1" customFormat="1" x14ac:dyDescent="0.3">
      <c r="CJ975" s="13"/>
      <c r="CK975" s="43"/>
      <c r="CL975" s="43"/>
      <c r="CM975" s="43"/>
      <c r="CN975" s="43"/>
      <c r="CO975" s="43"/>
      <c r="CP975" s="43"/>
      <c r="CQ975" s="43"/>
      <c r="CR975" s="43"/>
      <c r="CS975" s="43"/>
      <c r="CT975" s="43"/>
      <c r="CU975" s="43"/>
      <c r="CV975" s="43"/>
      <c r="CW975" s="43"/>
      <c r="CX975" s="45"/>
      <c r="CY975" s="43"/>
      <c r="CZ975" s="43"/>
      <c r="DA975" s="43"/>
      <c r="DB975" s="43"/>
      <c r="DC975" s="43"/>
      <c r="DD975" s="43"/>
      <c r="DE975" s="43"/>
      <c r="DF975" s="43"/>
      <c r="DG975" s="43"/>
      <c r="DH975" s="43"/>
      <c r="DI975" s="43"/>
      <c r="DJ975" s="43"/>
      <c r="DK975" s="43"/>
      <c r="DL975" s="43"/>
      <c r="DM975" s="43"/>
      <c r="DN975" s="43"/>
      <c r="DO975" s="43"/>
      <c r="DP975" s="43"/>
      <c r="DQ975" s="43"/>
      <c r="DR975" s="43"/>
      <c r="DS975" s="43"/>
      <c r="DT975" s="43"/>
      <c r="DU975" s="43"/>
      <c r="DV975" s="43"/>
      <c r="DW975" s="43"/>
      <c r="DX975" s="43"/>
      <c r="DY975" s="43"/>
      <c r="DZ975" s="43"/>
      <c r="EA975" s="43"/>
      <c r="EB975" s="43"/>
      <c r="EC975" s="43"/>
      <c r="ED975" s="43"/>
      <c r="EE975" s="43"/>
      <c r="EF975" s="43"/>
      <c r="EG975" s="43"/>
      <c r="EH975" s="43"/>
      <c r="EI975" s="43"/>
      <c r="EJ975" s="43"/>
      <c r="EK975" s="43"/>
      <c r="EL975" s="43"/>
    </row>
    <row r="976" spans="88:142" s="1" customFormat="1" x14ac:dyDescent="0.3">
      <c r="CJ976" s="13"/>
      <c r="CK976" s="43"/>
      <c r="CL976" s="43"/>
      <c r="CM976" s="43"/>
      <c r="CN976" s="43"/>
      <c r="CO976" s="43"/>
      <c r="CP976" s="43"/>
      <c r="CQ976" s="43"/>
      <c r="CR976" s="43"/>
      <c r="CS976" s="43"/>
      <c r="CT976" s="43"/>
      <c r="CU976" s="43"/>
      <c r="CV976" s="43"/>
      <c r="CW976" s="43"/>
      <c r="CX976" s="45"/>
      <c r="CY976" s="43"/>
      <c r="CZ976" s="43"/>
      <c r="DA976" s="43"/>
      <c r="DB976" s="43"/>
      <c r="DC976" s="43"/>
      <c r="DD976" s="43"/>
      <c r="DE976" s="43"/>
      <c r="DF976" s="43"/>
      <c r="DG976" s="43"/>
      <c r="DH976" s="43"/>
      <c r="DI976" s="43"/>
      <c r="DJ976" s="43"/>
      <c r="DK976" s="43"/>
      <c r="DL976" s="43"/>
      <c r="DM976" s="43"/>
      <c r="DN976" s="43"/>
      <c r="DO976" s="43"/>
      <c r="DP976" s="43"/>
      <c r="DQ976" s="43"/>
      <c r="DR976" s="43"/>
      <c r="DS976" s="43"/>
      <c r="DT976" s="43"/>
      <c r="DU976" s="43"/>
      <c r="DV976" s="43"/>
      <c r="DW976" s="43"/>
      <c r="DX976" s="43"/>
      <c r="DY976" s="43"/>
      <c r="DZ976" s="43"/>
      <c r="EA976" s="43"/>
      <c r="EB976" s="43"/>
      <c r="EC976" s="43"/>
      <c r="ED976" s="43"/>
      <c r="EE976" s="43"/>
      <c r="EF976" s="43"/>
      <c r="EG976" s="43"/>
      <c r="EH976" s="43"/>
      <c r="EI976" s="43"/>
      <c r="EJ976" s="43"/>
      <c r="EK976" s="43"/>
      <c r="EL976" s="43"/>
    </row>
    <row r="977" spans="1:142" s="1" customFormat="1" x14ac:dyDescent="0.3">
      <c r="CJ977" s="13"/>
      <c r="CK977" s="43"/>
      <c r="CL977" s="43"/>
      <c r="CM977" s="43"/>
      <c r="CN977" s="43"/>
      <c r="CO977" s="43"/>
      <c r="CP977" s="43"/>
      <c r="CQ977" s="43"/>
      <c r="CR977" s="43"/>
      <c r="CS977" s="43"/>
      <c r="CT977" s="43"/>
      <c r="CU977" s="43"/>
      <c r="CV977" s="43"/>
      <c r="CW977" s="43"/>
      <c r="CX977" s="45"/>
      <c r="CY977" s="43"/>
      <c r="CZ977" s="43"/>
      <c r="DA977" s="43"/>
      <c r="DB977" s="43"/>
      <c r="DC977" s="43"/>
      <c r="DD977" s="43"/>
      <c r="DE977" s="43"/>
      <c r="DF977" s="43"/>
      <c r="DG977" s="43"/>
      <c r="DH977" s="43"/>
      <c r="DI977" s="43"/>
      <c r="DJ977" s="43"/>
      <c r="DK977" s="43"/>
      <c r="DL977" s="43"/>
      <c r="DM977" s="43"/>
      <c r="DN977" s="43"/>
      <c r="DO977" s="43"/>
      <c r="DP977" s="43"/>
      <c r="DQ977" s="43"/>
      <c r="DR977" s="43"/>
      <c r="DS977" s="43"/>
      <c r="DT977" s="43"/>
      <c r="DU977" s="43"/>
      <c r="DV977" s="43"/>
      <c r="DW977" s="43"/>
      <c r="DX977" s="43"/>
      <c r="DY977" s="43"/>
      <c r="DZ977" s="43"/>
      <c r="EA977" s="43"/>
      <c r="EB977" s="43"/>
      <c r="EC977" s="43"/>
      <c r="ED977" s="43"/>
      <c r="EE977" s="43"/>
      <c r="EF977" s="43"/>
      <c r="EG977" s="43"/>
      <c r="EH977" s="43"/>
      <c r="EI977" s="43"/>
      <c r="EJ977" s="43"/>
      <c r="EK977" s="43"/>
      <c r="EL977" s="43"/>
    </row>
    <row r="978" spans="1:142" s="1" customFormat="1" x14ac:dyDescent="0.3">
      <c r="CJ978" s="13"/>
      <c r="CK978" s="43"/>
      <c r="CL978" s="43"/>
      <c r="CM978" s="43"/>
      <c r="CN978" s="43"/>
      <c r="CO978" s="43"/>
      <c r="CP978" s="43"/>
      <c r="CQ978" s="43"/>
      <c r="CR978" s="43"/>
      <c r="CS978" s="43"/>
      <c r="CT978" s="43"/>
      <c r="CU978" s="43"/>
      <c r="CV978" s="43"/>
      <c r="CW978" s="43"/>
      <c r="CX978" s="45"/>
      <c r="CY978" s="43"/>
      <c r="CZ978" s="43"/>
      <c r="DA978" s="43"/>
      <c r="DB978" s="43"/>
      <c r="DC978" s="43"/>
      <c r="DD978" s="43"/>
      <c r="DE978" s="43"/>
      <c r="DF978" s="43"/>
      <c r="DG978" s="43"/>
      <c r="DH978" s="43"/>
      <c r="DI978" s="43"/>
      <c r="DJ978" s="43"/>
      <c r="DK978" s="43"/>
      <c r="DL978" s="43"/>
      <c r="DM978" s="43"/>
      <c r="DN978" s="43"/>
      <c r="DO978" s="43"/>
      <c r="DP978" s="43"/>
      <c r="DQ978" s="43"/>
      <c r="DR978" s="43"/>
      <c r="DS978" s="43"/>
      <c r="DT978" s="43"/>
      <c r="DU978" s="43"/>
      <c r="DV978" s="43"/>
      <c r="DW978" s="43"/>
      <c r="DX978" s="43"/>
      <c r="DY978" s="43"/>
      <c r="DZ978" s="43"/>
      <c r="EA978" s="43"/>
      <c r="EB978" s="43"/>
      <c r="EC978" s="43"/>
      <c r="ED978" s="43"/>
      <c r="EE978" s="43"/>
      <c r="EF978" s="43"/>
      <c r="EG978" s="43"/>
      <c r="EH978" s="43"/>
      <c r="EI978" s="43"/>
      <c r="EJ978" s="43"/>
      <c r="EK978" s="43"/>
      <c r="EL978" s="43"/>
    </row>
    <row r="979" spans="1:142" s="1" customFormat="1" x14ac:dyDescent="0.3">
      <c r="CJ979" s="13"/>
      <c r="CK979" s="43"/>
      <c r="CL979" s="43"/>
      <c r="CM979" s="43"/>
      <c r="CN979" s="43"/>
      <c r="CO979" s="43"/>
      <c r="CP979" s="43"/>
      <c r="CQ979" s="43"/>
      <c r="CR979" s="43"/>
      <c r="CS979" s="43"/>
      <c r="CT979" s="43"/>
      <c r="CU979" s="43"/>
      <c r="CV979" s="43"/>
      <c r="CW979" s="43"/>
      <c r="CX979" s="45"/>
      <c r="CY979" s="43"/>
      <c r="CZ979" s="43"/>
      <c r="DA979" s="43"/>
      <c r="DB979" s="43"/>
      <c r="DC979" s="43"/>
      <c r="DD979" s="43"/>
      <c r="DE979" s="43"/>
      <c r="DF979" s="43"/>
      <c r="DG979" s="43"/>
      <c r="DH979" s="43"/>
      <c r="DI979" s="43"/>
      <c r="DJ979" s="43"/>
      <c r="DK979" s="43"/>
      <c r="DL979" s="43"/>
      <c r="DM979" s="43"/>
      <c r="DN979" s="43"/>
      <c r="DO979" s="43"/>
      <c r="DP979" s="43"/>
      <c r="DQ979" s="43"/>
      <c r="DR979" s="43"/>
      <c r="DS979" s="43"/>
      <c r="DT979" s="43"/>
      <c r="DU979" s="43"/>
      <c r="DV979" s="43"/>
      <c r="DW979" s="43"/>
      <c r="DX979" s="43"/>
      <c r="DY979" s="43"/>
      <c r="DZ979" s="43"/>
      <c r="EA979" s="43"/>
      <c r="EB979" s="43"/>
      <c r="EC979" s="43"/>
      <c r="ED979" s="43"/>
      <c r="EE979" s="43"/>
      <c r="EF979" s="43"/>
      <c r="EG979" s="43"/>
      <c r="EH979" s="43"/>
      <c r="EI979" s="43"/>
      <c r="EJ979" s="43"/>
      <c r="EK979" s="43"/>
      <c r="EL979" s="43"/>
    </row>
    <row r="980" spans="1:142" s="1" customFormat="1" x14ac:dyDescent="0.3">
      <c r="CJ980" s="13"/>
      <c r="CK980" s="43"/>
      <c r="CL980" s="43"/>
      <c r="CM980" s="43"/>
      <c r="CN980" s="43"/>
      <c r="CO980" s="43"/>
      <c r="CP980" s="43"/>
      <c r="CQ980" s="43"/>
      <c r="CR980" s="43"/>
      <c r="CS980" s="43"/>
      <c r="CT980" s="43"/>
      <c r="CU980" s="43"/>
      <c r="CV980" s="43"/>
      <c r="CW980" s="43"/>
      <c r="CX980" s="45"/>
      <c r="CY980" s="43"/>
      <c r="CZ980" s="43"/>
      <c r="DA980" s="43"/>
      <c r="DB980" s="43"/>
      <c r="DC980" s="43"/>
      <c r="DD980" s="43"/>
      <c r="DE980" s="43"/>
      <c r="DF980" s="43"/>
      <c r="DG980" s="43"/>
      <c r="DH980" s="43"/>
      <c r="DI980" s="43"/>
      <c r="DJ980" s="43"/>
      <c r="DK980" s="43"/>
      <c r="DL980" s="43"/>
      <c r="DM980" s="43"/>
      <c r="DN980" s="43"/>
      <c r="DO980" s="43"/>
      <c r="DP980" s="43"/>
      <c r="DQ980" s="43"/>
      <c r="DR980" s="43"/>
      <c r="DS980" s="43"/>
      <c r="DT980" s="43"/>
      <c r="DU980" s="43"/>
      <c r="DV980" s="43"/>
      <c r="DW980" s="43"/>
      <c r="DX980" s="43"/>
      <c r="DY980" s="43"/>
      <c r="DZ980" s="43"/>
      <c r="EA980" s="43"/>
      <c r="EB980" s="43"/>
      <c r="EC980" s="43"/>
      <c r="ED980" s="43"/>
      <c r="EE980" s="43"/>
      <c r="EF980" s="43"/>
      <c r="EG980" s="43"/>
      <c r="EH980" s="43"/>
      <c r="EI980" s="43"/>
      <c r="EJ980" s="43"/>
      <c r="EK980" s="43"/>
      <c r="EL980" s="43"/>
    </row>
    <row r="981" spans="1:142" s="1" customFormat="1" x14ac:dyDescent="0.3">
      <c r="CJ981" s="13"/>
      <c r="CK981" s="43"/>
      <c r="CL981" s="43"/>
      <c r="CM981" s="43"/>
      <c r="CN981" s="43"/>
      <c r="CO981" s="43"/>
      <c r="CP981" s="43"/>
      <c r="CQ981" s="43"/>
      <c r="CR981" s="43"/>
      <c r="CS981" s="43"/>
      <c r="CT981" s="43"/>
      <c r="CU981" s="43"/>
      <c r="CV981" s="43"/>
      <c r="CW981" s="43"/>
      <c r="CX981" s="45"/>
      <c r="CY981" s="43"/>
      <c r="CZ981" s="43"/>
      <c r="DA981" s="43"/>
      <c r="DB981" s="43"/>
      <c r="DC981" s="43"/>
      <c r="DD981" s="43"/>
      <c r="DE981" s="43"/>
      <c r="DF981" s="43"/>
      <c r="DG981" s="43"/>
      <c r="DH981" s="43"/>
      <c r="DI981" s="43"/>
      <c r="DJ981" s="43"/>
      <c r="DK981" s="43"/>
      <c r="DL981" s="43"/>
      <c r="DM981" s="43"/>
      <c r="DN981" s="43"/>
      <c r="DO981" s="43"/>
      <c r="DP981" s="43"/>
      <c r="DQ981" s="43"/>
      <c r="DR981" s="43"/>
      <c r="DS981" s="43"/>
      <c r="DT981" s="43"/>
      <c r="DU981" s="43"/>
      <c r="DV981" s="43"/>
      <c r="DW981" s="43"/>
      <c r="DX981" s="43"/>
      <c r="DY981" s="43"/>
      <c r="DZ981" s="43"/>
      <c r="EA981" s="43"/>
      <c r="EB981" s="43"/>
      <c r="EC981" s="43"/>
      <c r="ED981" s="43"/>
      <c r="EE981" s="43"/>
      <c r="EF981" s="43"/>
      <c r="EG981" s="43"/>
      <c r="EH981" s="43"/>
      <c r="EI981" s="43"/>
      <c r="EJ981" s="43"/>
      <c r="EK981" s="43"/>
      <c r="EL981" s="43"/>
    </row>
    <row r="982" spans="1:142" s="1" customFormat="1" x14ac:dyDescent="0.3">
      <c r="CJ982" s="13"/>
      <c r="CK982" s="43"/>
      <c r="CL982" s="43"/>
      <c r="CM982" s="43"/>
      <c r="CN982" s="43"/>
      <c r="CO982" s="43"/>
      <c r="CP982" s="43"/>
      <c r="CQ982" s="43"/>
      <c r="CR982" s="43"/>
      <c r="CS982" s="43"/>
      <c r="CT982" s="43"/>
      <c r="CU982" s="43"/>
      <c r="CV982" s="43"/>
      <c r="CW982" s="43"/>
      <c r="CX982" s="45"/>
      <c r="CY982" s="43"/>
      <c r="CZ982" s="43"/>
      <c r="DA982" s="43"/>
      <c r="DB982" s="43"/>
      <c r="DC982" s="43"/>
      <c r="DD982" s="43"/>
      <c r="DE982" s="43"/>
      <c r="DF982" s="43"/>
      <c r="DG982" s="43"/>
      <c r="DH982" s="43"/>
      <c r="DI982" s="43"/>
      <c r="DJ982" s="43"/>
      <c r="DK982" s="43"/>
      <c r="DL982" s="43"/>
      <c r="DM982" s="43"/>
      <c r="DN982" s="43"/>
      <c r="DO982" s="43"/>
      <c r="DP982" s="43"/>
      <c r="DQ982" s="43"/>
      <c r="DR982" s="43"/>
      <c r="DS982" s="43"/>
      <c r="DT982" s="43"/>
      <c r="DU982" s="43"/>
      <c r="DV982" s="43"/>
      <c r="DW982" s="43"/>
      <c r="DX982" s="43"/>
      <c r="DY982" s="43"/>
      <c r="DZ982" s="43"/>
      <c r="EA982" s="43"/>
      <c r="EB982" s="43"/>
      <c r="EC982" s="43"/>
      <c r="ED982" s="43"/>
      <c r="EE982" s="43"/>
      <c r="EF982" s="43"/>
      <c r="EG982" s="43"/>
      <c r="EH982" s="43"/>
      <c r="EI982" s="43"/>
      <c r="EJ982" s="43"/>
      <c r="EK982" s="43"/>
      <c r="EL982" s="43"/>
    </row>
    <row r="983" spans="1:142" s="1" customFormat="1" x14ac:dyDescent="0.3">
      <c r="CJ983" s="13"/>
      <c r="CK983" s="43"/>
      <c r="CL983" s="43"/>
      <c r="CM983" s="43"/>
      <c r="CN983" s="43"/>
      <c r="CO983" s="43"/>
      <c r="CP983" s="43"/>
      <c r="CQ983" s="43"/>
      <c r="CR983" s="43"/>
      <c r="CS983" s="43"/>
      <c r="CT983" s="43"/>
      <c r="CU983" s="43"/>
      <c r="CV983" s="43"/>
      <c r="CW983" s="43"/>
      <c r="CX983" s="45"/>
      <c r="CY983" s="43"/>
      <c r="CZ983" s="43"/>
      <c r="DA983" s="43"/>
      <c r="DB983" s="43"/>
      <c r="DC983" s="43"/>
      <c r="DD983" s="43"/>
      <c r="DE983" s="43"/>
      <c r="DF983" s="43"/>
      <c r="DG983" s="43"/>
      <c r="DH983" s="43"/>
      <c r="DI983" s="43"/>
      <c r="DJ983" s="43"/>
      <c r="DK983" s="43"/>
      <c r="DL983" s="43"/>
      <c r="DM983" s="43"/>
      <c r="DN983" s="43"/>
      <c r="DO983" s="43"/>
      <c r="DP983" s="43"/>
      <c r="DQ983" s="43"/>
      <c r="DR983" s="43"/>
      <c r="DS983" s="43"/>
      <c r="DT983" s="43"/>
      <c r="DU983" s="43"/>
      <c r="DV983" s="43"/>
      <c r="DW983" s="43"/>
      <c r="DX983" s="43"/>
      <c r="DY983" s="43"/>
      <c r="DZ983" s="43"/>
      <c r="EA983" s="43"/>
      <c r="EB983" s="43"/>
      <c r="EC983" s="43"/>
      <c r="ED983" s="43"/>
      <c r="EE983" s="43"/>
      <c r="EF983" s="43"/>
      <c r="EG983" s="43"/>
      <c r="EH983" s="43"/>
      <c r="EI983" s="43"/>
      <c r="EJ983" s="43"/>
      <c r="EK983" s="43"/>
      <c r="EL983" s="43"/>
    </row>
    <row r="984" spans="1:142" s="1" customFormat="1" x14ac:dyDescent="0.3">
      <c r="CJ984" s="13"/>
      <c r="CK984" s="43"/>
      <c r="CL984" s="43"/>
      <c r="CM984" s="43"/>
      <c r="CN984" s="43"/>
      <c r="CO984" s="43"/>
      <c r="CP984" s="43"/>
      <c r="CQ984" s="43"/>
      <c r="CR984" s="43"/>
      <c r="CS984" s="43"/>
      <c r="CT984" s="43"/>
      <c r="CU984" s="43"/>
      <c r="CV984" s="43"/>
      <c r="CW984" s="43"/>
      <c r="CX984" s="45"/>
      <c r="CY984" s="43"/>
      <c r="CZ984" s="43"/>
      <c r="DA984" s="43"/>
      <c r="DB984" s="43"/>
      <c r="DC984" s="43"/>
      <c r="DD984" s="43"/>
      <c r="DE984" s="43"/>
      <c r="DF984" s="43"/>
      <c r="DG984" s="43"/>
      <c r="DH984" s="43"/>
      <c r="DI984" s="43"/>
      <c r="DJ984" s="43"/>
      <c r="DK984" s="43"/>
      <c r="DL984" s="43"/>
      <c r="DM984" s="43"/>
      <c r="DN984" s="43"/>
      <c r="DO984" s="43"/>
      <c r="DP984" s="43"/>
      <c r="DQ984" s="43"/>
      <c r="DR984" s="43"/>
      <c r="DS984" s="43"/>
      <c r="DT984" s="43"/>
      <c r="DU984" s="43"/>
      <c r="DV984" s="43"/>
      <c r="DW984" s="43"/>
      <c r="DX984" s="43"/>
      <c r="DY984" s="43"/>
      <c r="DZ984" s="43"/>
      <c r="EA984" s="43"/>
      <c r="EB984" s="43"/>
      <c r="EC984" s="43"/>
      <c r="ED984" s="43"/>
      <c r="EE984" s="43"/>
      <c r="EF984" s="43"/>
      <c r="EG984" s="43"/>
      <c r="EH984" s="43"/>
      <c r="EI984" s="43"/>
      <c r="EJ984" s="43"/>
      <c r="EK984" s="43"/>
      <c r="EL984" s="43"/>
    </row>
    <row r="985" spans="1:142" s="1" customFormat="1" x14ac:dyDescent="0.3">
      <c r="CJ985" s="13"/>
      <c r="CK985" s="43"/>
      <c r="CL985" s="43"/>
      <c r="CM985" s="43"/>
      <c r="CN985" s="43"/>
      <c r="CO985" s="43"/>
      <c r="CP985" s="43"/>
      <c r="CQ985" s="43"/>
      <c r="CR985" s="43"/>
      <c r="CS985" s="43"/>
      <c r="CT985" s="43"/>
      <c r="CU985" s="43"/>
      <c r="CV985" s="43"/>
      <c r="CW985" s="43"/>
      <c r="CX985" s="45"/>
      <c r="CY985" s="43"/>
      <c r="CZ985" s="43"/>
      <c r="DA985" s="43"/>
      <c r="DB985" s="43"/>
      <c r="DC985" s="43"/>
      <c r="DD985" s="43"/>
      <c r="DE985" s="43"/>
      <c r="DF985" s="43"/>
      <c r="DG985" s="43"/>
      <c r="DH985" s="43"/>
      <c r="DI985" s="43"/>
      <c r="DJ985" s="43"/>
      <c r="DK985" s="43"/>
      <c r="DL985" s="43"/>
      <c r="DM985" s="43"/>
      <c r="DN985" s="43"/>
      <c r="DO985" s="43"/>
      <c r="DP985" s="43"/>
      <c r="DQ985" s="43"/>
      <c r="DR985" s="43"/>
      <c r="DS985" s="43"/>
      <c r="DT985" s="43"/>
      <c r="DU985" s="43"/>
      <c r="DV985" s="43"/>
      <c r="DW985" s="43"/>
      <c r="DX985" s="43"/>
      <c r="DY985" s="43"/>
      <c r="DZ985" s="43"/>
      <c r="EA985" s="43"/>
      <c r="EB985" s="43"/>
      <c r="EC985" s="43"/>
      <c r="ED985" s="43"/>
      <c r="EE985" s="43"/>
      <c r="EF985" s="43"/>
      <c r="EG985" s="43"/>
      <c r="EH985" s="43"/>
      <c r="EI985" s="43"/>
      <c r="EJ985" s="43"/>
      <c r="EK985" s="43"/>
      <c r="EL985" s="43"/>
    </row>
    <row r="986" spans="1:142" s="1" customFormat="1" x14ac:dyDescent="0.3">
      <c r="CJ986" s="13"/>
      <c r="CK986" s="43"/>
      <c r="CL986" s="43"/>
      <c r="CM986" s="43"/>
      <c r="CN986" s="43"/>
      <c r="CO986" s="43"/>
      <c r="CP986" s="43"/>
      <c r="CQ986" s="43"/>
      <c r="CR986" s="43"/>
      <c r="CS986" s="43"/>
      <c r="CT986" s="43"/>
      <c r="CU986" s="43"/>
      <c r="CV986" s="43"/>
      <c r="CW986" s="43"/>
      <c r="CX986" s="45"/>
      <c r="CY986" s="43"/>
      <c r="CZ986" s="43"/>
      <c r="DA986" s="43"/>
      <c r="DB986" s="43"/>
      <c r="DC986" s="43"/>
      <c r="DD986" s="43"/>
      <c r="DE986" s="43"/>
      <c r="DF986" s="43"/>
      <c r="DG986" s="43"/>
      <c r="DH986" s="43"/>
      <c r="DI986" s="43"/>
      <c r="DJ986" s="43"/>
      <c r="DK986" s="43"/>
      <c r="DL986" s="43"/>
      <c r="DM986" s="43"/>
      <c r="DN986" s="43"/>
      <c r="DO986" s="43"/>
      <c r="DP986" s="43"/>
      <c r="DQ986" s="43"/>
      <c r="DR986" s="43"/>
      <c r="DS986" s="43"/>
      <c r="DT986" s="43"/>
      <c r="DU986" s="43"/>
      <c r="DV986" s="43"/>
      <c r="DW986" s="43"/>
      <c r="DX986" s="43"/>
      <c r="DY986" s="43"/>
      <c r="DZ986" s="43"/>
      <c r="EA986" s="43"/>
      <c r="EB986" s="43"/>
      <c r="EC986" s="43"/>
      <c r="ED986" s="43"/>
      <c r="EE986" s="43"/>
      <c r="EF986" s="43"/>
      <c r="EG986" s="43"/>
      <c r="EH986" s="43"/>
      <c r="EI986" s="43"/>
      <c r="EJ986" s="43"/>
      <c r="EK986" s="43"/>
      <c r="EL986" s="43"/>
    </row>
    <row r="987" spans="1:142" s="1" customFormat="1" x14ac:dyDescent="0.3">
      <c r="CJ987" s="13"/>
      <c r="CK987" s="43"/>
      <c r="CL987" s="43"/>
      <c r="CM987" s="43"/>
      <c r="CN987" s="43"/>
      <c r="CO987" s="43"/>
      <c r="CP987" s="43"/>
      <c r="CQ987" s="43"/>
      <c r="CR987" s="43"/>
      <c r="CS987" s="43"/>
      <c r="CT987" s="43"/>
      <c r="CU987" s="43"/>
      <c r="CV987" s="43"/>
      <c r="CW987" s="43"/>
      <c r="CX987" s="45"/>
      <c r="CY987" s="43"/>
      <c r="CZ987" s="43"/>
      <c r="DA987" s="43"/>
      <c r="DB987" s="43"/>
      <c r="DC987" s="43"/>
      <c r="DD987" s="43"/>
      <c r="DE987" s="43"/>
      <c r="DF987" s="43"/>
      <c r="DG987" s="43"/>
      <c r="DH987" s="43"/>
      <c r="DI987" s="43"/>
      <c r="DJ987" s="43"/>
      <c r="DK987" s="43"/>
      <c r="DL987" s="43"/>
      <c r="DM987" s="43"/>
      <c r="DN987" s="43"/>
      <c r="DO987" s="43"/>
      <c r="DP987" s="43"/>
      <c r="DQ987" s="43"/>
      <c r="DR987" s="43"/>
      <c r="DS987" s="43"/>
      <c r="DT987" s="43"/>
      <c r="DU987" s="43"/>
      <c r="DV987" s="43"/>
      <c r="DW987" s="43"/>
      <c r="DX987" s="43"/>
      <c r="DY987" s="43"/>
      <c r="DZ987" s="43"/>
      <c r="EA987" s="43"/>
      <c r="EB987" s="43"/>
      <c r="EC987" s="43"/>
      <c r="ED987" s="43"/>
      <c r="EE987" s="43"/>
      <c r="EF987" s="43"/>
      <c r="EG987" s="43"/>
      <c r="EH987" s="43"/>
      <c r="EI987" s="43"/>
      <c r="EJ987" s="43"/>
      <c r="EK987" s="43"/>
      <c r="EL987" s="43"/>
    </row>
    <row r="988" spans="1:142" s="1" customFormat="1" x14ac:dyDescent="0.3">
      <c r="CJ988" s="13"/>
      <c r="CK988" s="43"/>
      <c r="CL988" s="43"/>
      <c r="CM988" s="43"/>
      <c r="CN988" s="43"/>
      <c r="CO988" s="43"/>
      <c r="CP988" s="43"/>
      <c r="CQ988" s="43"/>
      <c r="CR988" s="43"/>
      <c r="CS988" s="43"/>
      <c r="CT988" s="43"/>
      <c r="CU988" s="43"/>
      <c r="CV988" s="43"/>
      <c r="CW988" s="43"/>
      <c r="CX988" s="45"/>
      <c r="CY988" s="43"/>
      <c r="CZ988" s="43"/>
      <c r="DA988" s="43"/>
      <c r="DB988" s="43"/>
      <c r="DC988" s="43"/>
      <c r="DD988" s="43"/>
      <c r="DE988" s="43"/>
      <c r="DF988" s="43"/>
      <c r="DG988" s="43"/>
      <c r="DH988" s="43"/>
      <c r="DI988" s="43"/>
      <c r="DJ988" s="43"/>
      <c r="DK988" s="43"/>
      <c r="DL988" s="43"/>
      <c r="DM988" s="43"/>
      <c r="DN988" s="43"/>
      <c r="DO988" s="43"/>
      <c r="DP988" s="43"/>
      <c r="DQ988" s="43"/>
      <c r="DR988" s="43"/>
      <c r="DS988" s="43"/>
      <c r="DT988" s="43"/>
      <c r="DU988" s="43"/>
      <c r="DV988" s="43"/>
      <c r="DW988" s="43"/>
      <c r="DX988" s="43"/>
      <c r="DY988" s="43"/>
      <c r="DZ988" s="43"/>
      <c r="EA988" s="43"/>
      <c r="EB988" s="43"/>
      <c r="EC988" s="43"/>
      <c r="ED988" s="43"/>
      <c r="EE988" s="43"/>
      <c r="EF988" s="43"/>
      <c r="EG988" s="43"/>
      <c r="EH988" s="43"/>
      <c r="EI988" s="43"/>
      <c r="EJ988" s="43"/>
      <c r="EK988" s="43"/>
      <c r="EL988" s="43"/>
    </row>
    <row r="989" spans="1:142" s="1" customFormat="1" x14ac:dyDescent="0.3">
      <c r="CJ989" s="13"/>
      <c r="CK989" s="43"/>
      <c r="CL989" s="43"/>
      <c r="CM989" s="43"/>
      <c r="CN989" s="43"/>
      <c r="CO989" s="43"/>
      <c r="CP989" s="43"/>
      <c r="CQ989" s="43"/>
      <c r="CR989" s="43"/>
      <c r="CS989" s="43"/>
      <c r="CT989" s="43"/>
      <c r="CU989" s="43"/>
      <c r="CV989" s="43"/>
      <c r="CW989" s="43"/>
      <c r="CX989" s="45"/>
      <c r="CY989" s="43"/>
      <c r="CZ989" s="43"/>
      <c r="DA989" s="43"/>
      <c r="DB989" s="43"/>
      <c r="DC989" s="43"/>
      <c r="DD989" s="43"/>
      <c r="DE989" s="43"/>
      <c r="DF989" s="43"/>
      <c r="DG989" s="43"/>
      <c r="DH989" s="43"/>
      <c r="DI989" s="43"/>
      <c r="DJ989" s="43"/>
      <c r="DK989" s="43"/>
      <c r="DL989" s="43"/>
      <c r="DM989" s="43"/>
      <c r="DN989" s="43"/>
      <c r="DO989" s="43"/>
      <c r="DP989" s="43"/>
      <c r="DQ989" s="43"/>
      <c r="DR989" s="43"/>
      <c r="DS989" s="43"/>
      <c r="DT989" s="43"/>
      <c r="DU989" s="43"/>
      <c r="DV989" s="43"/>
      <c r="DW989" s="43"/>
      <c r="DX989" s="43"/>
      <c r="DY989" s="43"/>
      <c r="DZ989" s="43"/>
      <c r="EA989" s="43"/>
      <c r="EB989" s="43"/>
      <c r="EC989" s="43"/>
      <c r="ED989" s="43"/>
      <c r="EE989" s="43"/>
      <c r="EF989" s="43"/>
      <c r="EG989" s="43"/>
      <c r="EH989" s="43"/>
      <c r="EI989" s="43"/>
      <c r="EJ989" s="43"/>
      <c r="EK989" s="43"/>
      <c r="EL989" s="43"/>
    </row>
    <row r="990" spans="1:142" s="1" customFormat="1" x14ac:dyDescent="0.3">
      <c r="CJ990" s="13"/>
      <c r="CK990" s="43"/>
      <c r="CL990" s="43"/>
      <c r="CM990" s="43"/>
      <c r="CN990" s="43"/>
      <c r="CO990" s="43"/>
      <c r="CP990" s="43"/>
      <c r="CQ990" s="43"/>
      <c r="CR990" s="43"/>
      <c r="CS990" s="43"/>
      <c r="CT990" s="43"/>
      <c r="CU990" s="43"/>
      <c r="CV990" s="43"/>
      <c r="CW990" s="43"/>
      <c r="CX990" s="45"/>
      <c r="CY990" s="43"/>
      <c r="CZ990" s="43"/>
      <c r="DA990" s="43"/>
      <c r="DB990" s="43"/>
      <c r="DC990" s="43"/>
      <c r="DD990" s="43"/>
      <c r="DE990" s="43"/>
      <c r="DF990" s="43"/>
      <c r="DG990" s="43"/>
      <c r="DH990" s="43"/>
      <c r="DI990" s="43"/>
      <c r="DJ990" s="43"/>
      <c r="DK990" s="43"/>
      <c r="DL990" s="43"/>
      <c r="DM990" s="43"/>
      <c r="DN990" s="43"/>
      <c r="DO990" s="43"/>
      <c r="DP990" s="43"/>
      <c r="DQ990" s="43"/>
      <c r="DR990" s="43"/>
      <c r="DS990" s="43"/>
      <c r="DT990" s="43"/>
      <c r="DU990" s="43"/>
      <c r="DV990" s="43"/>
      <c r="DW990" s="43"/>
      <c r="DX990" s="43"/>
      <c r="DY990" s="43"/>
      <c r="DZ990" s="43"/>
      <c r="EA990" s="43"/>
      <c r="EB990" s="43"/>
      <c r="EC990" s="43"/>
      <c r="ED990" s="43"/>
      <c r="EE990" s="43"/>
      <c r="EF990" s="43"/>
      <c r="EG990" s="43"/>
      <c r="EH990" s="43"/>
      <c r="EI990" s="43"/>
      <c r="EJ990" s="43"/>
      <c r="EK990" s="43"/>
      <c r="EL990" s="43"/>
    </row>
    <row r="991" spans="1:142" s="1" customFormat="1" x14ac:dyDescent="0.3">
      <c r="CJ991" s="13"/>
      <c r="CK991" s="43"/>
      <c r="CL991" s="43"/>
      <c r="CM991" s="43"/>
      <c r="CN991" s="43"/>
      <c r="CO991" s="43"/>
      <c r="CP991" s="43"/>
      <c r="CQ991" s="43"/>
      <c r="CR991" s="43"/>
      <c r="CS991" s="43"/>
      <c r="CT991" s="43"/>
      <c r="CU991" s="43"/>
      <c r="CV991" s="43"/>
      <c r="CW991" s="43"/>
      <c r="CX991" s="45"/>
      <c r="CY991" s="43"/>
      <c r="CZ991" s="43"/>
      <c r="DA991" s="43"/>
      <c r="DB991" s="43"/>
      <c r="DC991" s="43"/>
      <c r="DD991" s="43"/>
      <c r="DE991" s="43"/>
      <c r="DF991" s="43"/>
      <c r="DG991" s="43"/>
      <c r="DH991" s="43"/>
      <c r="DI991" s="43"/>
      <c r="DJ991" s="43"/>
      <c r="DK991" s="43"/>
      <c r="DL991" s="43"/>
      <c r="DM991" s="43"/>
      <c r="DN991" s="43"/>
      <c r="DO991" s="43"/>
      <c r="DP991" s="43"/>
      <c r="DQ991" s="43"/>
      <c r="DR991" s="43"/>
      <c r="DS991" s="43"/>
      <c r="DT991" s="43"/>
      <c r="DU991" s="43"/>
      <c r="DV991" s="43"/>
      <c r="DW991" s="43"/>
      <c r="DX991" s="43"/>
      <c r="DY991" s="43"/>
      <c r="DZ991" s="43"/>
      <c r="EA991" s="43"/>
      <c r="EB991" s="43"/>
      <c r="EC991" s="43"/>
      <c r="ED991" s="43"/>
      <c r="EE991" s="43"/>
      <c r="EF991" s="43"/>
      <c r="EG991" s="43"/>
      <c r="EH991" s="43"/>
      <c r="EI991" s="43"/>
      <c r="EJ991" s="43"/>
      <c r="EK991" s="43"/>
      <c r="EL991" s="43"/>
    </row>
    <row r="992" spans="1:142" s="1" customFormat="1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 s="55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51"/>
      <c r="CY992" s="44"/>
      <c r="CZ992" s="44"/>
      <c r="DA992" s="44"/>
      <c r="DB992" s="44"/>
      <c r="DC992" s="44"/>
      <c r="DD992" s="44"/>
      <c r="DE992" s="44"/>
      <c r="DF992" s="43"/>
      <c r="DG992" s="43"/>
      <c r="DH992" s="43"/>
      <c r="DI992" s="43"/>
      <c r="DJ992" s="43"/>
      <c r="DK992" s="43"/>
      <c r="DL992" s="43"/>
      <c r="DM992" s="43"/>
      <c r="DN992" s="43"/>
      <c r="DO992" s="43"/>
      <c r="DP992" s="43"/>
      <c r="DQ992" s="43"/>
      <c r="DR992" s="43"/>
      <c r="DS992" s="43"/>
      <c r="DT992" s="43"/>
      <c r="DU992" s="43"/>
      <c r="DV992" s="43"/>
      <c r="DW992" s="43"/>
      <c r="DX992" s="43"/>
      <c r="DY992" s="43"/>
      <c r="DZ992" s="43"/>
      <c r="EA992" s="43"/>
      <c r="EB992" s="43"/>
      <c r="EC992" s="43"/>
      <c r="ED992" s="43"/>
      <c r="EE992" s="43"/>
      <c r="EF992" s="43"/>
      <c r="EG992" s="43"/>
      <c r="EH992" s="43"/>
      <c r="EI992" s="43"/>
      <c r="EJ992" s="43"/>
      <c r="EK992" s="43"/>
      <c r="EL992" s="43"/>
    </row>
    <row r="993" spans="1:142" s="1" customFormat="1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 s="55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51"/>
      <c r="CY993" s="44"/>
      <c r="CZ993" s="44"/>
      <c r="DA993" s="44"/>
      <c r="DB993" s="44"/>
      <c r="DC993" s="44"/>
      <c r="DD993" s="44"/>
      <c r="DE993" s="44"/>
      <c r="DF993" s="43"/>
      <c r="DG993" s="43"/>
      <c r="DH993" s="43"/>
      <c r="DI993" s="43"/>
      <c r="DJ993" s="43"/>
      <c r="DK993" s="43"/>
      <c r="DL993" s="43"/>
      <c r="DM993" s="43"/>
      <c r="DN993" s="43"/>
      <c r="DO993" s="43"/>
      <c r="DP993" s="43"/>
      <c r="DQ993" s="43"/>
      <c r="DR993" s="43"/>
      <c r="DS993" s="43"/>
      <c r="DT993" s="43"/>
      <c r="DU993" s="43"/>
      <c r="DV993" s="43"/>
      <c r="DW993" s="43"/>
      <c r="DX993" s="43"/>
      <c r="DY993" s="43"/>
      <c r="DZ993" s="43"/>
      <c r="EA993" s="43"/>
      <c r="EB993" s="43"/>
      <c r="EC993" s="43"/>
      <c r="ED993" s="43"/>
      <c r="EE993" s="43"/>
      <c r="EF993" s="43"/>
      <c r="EG993" s="43"/>
      <c r="EH993" s="43"/>
      <c r="EI993" s="43"/>
      <c r="EJ993" s="43"/>
      <c r="EK993" s="43"/>
      <c r="EL993" s="43"/>
    </row>
    <row r="994" spans="1:142" s="1" customFormat="1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 s="55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51"/>
      <c r="CY994" s="44"/>
      <c r="CZ994" s="44"/>
      <c r="DA994" s="44"/>
      <c r="DB994" s="44"/>
      <c r="DC994" s="44"/>
      <c r="DD994" s="44"/>
      <c r="DE994" s="44"/>
      <c r="DF994" s="43"/>
      <c r="DG994" s="43"/>
      <c r="DH994" s="43"/>
      <c r="DI994" s="43"/>
      <c r="DJ994" s="43"/>
      <c r="DK994" s="43"/>
      <c r="DL994" s="43"/>
      <c r="DM994" s="43"/>
      <c r="DN994" s="43"/>
      <c r="DO994" s="43"/>
      <c r="DP994" s="43"/>
      <c r="DQ994" s="43"/>
      <c r="DR994" s="43"/>
      <c r="DS994" s="43"/>
      <c r="DT994" s="43"/>
      <c r="DU994" s="43"/>
      <c r="DV994" s="43"/>
      <c r="DW994" s="43"/>
      <c r="DX994" s="43"/>
      <c r="DY994" s="43"/>
      <c r="DZ994" s="43"/>
      <c r="EA994" s="43"/>
      <c r="EB994" s="43"/>
      <c r="EC994" s="43"/>
      <c r="ED994" s="43"/>
      <c r="EE994" s="43"/>
      <c r="EF994" s="43"/>
      <c r="EG994" s="43"/>
      <c r="EH994" s="43"/>
      <c r="EI994" s="43"/>
      <c r="EJ994" s="43"/>
      <c r="EK994" s="43"/>
      <c r="EL994" s="43"/>
    </row>
  </sheetData>
  <sheetProtection algorithmName="SHA-512" hashValue="4sxv5BmprdskHY4N2MIhmHPIlt4hDSrAh/vts65JVax38/STV55msUpQfLuTabs7fZF102FrLoqcxBttisYDBQ==" saltValue="M6tNnCPkpgUaWibzHPVVWQ==" spinCount="100000" sheet="1" objects="1" selectLockedCells="1"/>
  <mergeCells count="4">
    <mergeCell ref="P8:Q8"/>
    <mergeCell ref="P19:Q28"/>
    <mergeCell ref="CT7:CV7"/>
    <mergeCell ref="CK8:CL8"/>
  </mergeCells>
  <phoneticPr fontId="3" type="noConversion"/>
  <conditionalFormatting sqref="I9:N9">
    <cfRule type="expression" dxfId="7" priority="9" stopIfTrue="1">
      <formula>$H9&lt;&gt;""</formula>
    </cfRule>
    <cfRule type="expression" dxfId="6" priority="11" stopIfTrue="1">
      <formula>$H9 =""</formula>
    </cfRule>
  </conditionalFormatting>
  <conditionalFormatting sqref="N9">
    <cfRule type="expression" dxfId="5" priority="5" stopIfTrue="1">
      <formula>$B9 =0</formula>
    </cfRule>
    <cfRule type="expression" dxfId="4" priority="6" stopIfTrue="1">
      <formula>$B9&lt;&gt;""</formula>
    </cfRule>
  </conditionalFormatting>
  <conditionalFormatting sqref="I10:N42">
    <cfRule type="expression" dxfId="3" priority="3" stopIfTrue="1">
      <formula>$H10&lt;&gt;""</formula>
    </cfRule>
    <cfRule type="expression" dxfId="2" priority="4" stopIfTrue="1">
      <formula>$H10 =""</formula>
    </cfRule>
  </conditionalFormatting>
  <conditionalFormatting sqref="N10:N42">
    <cfRule type="expression" dxfId="1" priority="1" stopIfTrue="1">
      <formula>$B10 =0</formula>
    </cfRule>
    <cfRule type="expression" dxfId="0" priority="2" stopIfTrue="1">
      <formula>$B10&lt;&gt;""</formula>
    </cfRule>
  </conditionalFormatting>
  <dataValidations count="3">
    <dataValidation type="list" allowBlank="1" showInputMessage="1" showErrorMessage="1" sqref="I6" xr:uid="{00E6F3DC-BCD1-425D-90E2-93FE41E88C2C}">
      <formula1>$DB$9:$DB$42</formula1>
    </dataValidation>
    <dataValidation type="list" allowBlank="1" showInputMessage="1" showErrorMessage="1" sqref="I4" xr:uid="{D9E26A22-04CC-4EAF-9B69-BEE0581E200F}">
      <formula1>$DL$9:$DL$10</formula1>
    </dataValidation>
    <dataValidation type="list" allowBlank="1" showInputMessage="1" showErrorMessage="1" sqref="I5" xr:uid="{3CDCCDDB-B96B-4F0A-A584-C6C664855DA1}">
      <formula1>$DB$9:$DB$41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3" fitToHeight="0" orientation="landscape" r:id="rId1"/>
  <headerFooter>
    <oddHeader>&amp;C&amp;G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6985B814EBB479D0541DA7FFD26D9" ma:contentTypeVersion="13" ma:contentTypeDescription="Een nieuw document maken." ma:contentTypeScope="" ma:versionID="03200f2b4783a136a5c19e919034e3fd">
  <xsd:schema xmlns:xsd="http://www.w3.org/2001/XMLSchema" xmlns:xs="http://www.w3.org/2001/XMLSchema" xmlns:p="http://schemas.microsoft.com/office/2006/metadata/properties" xmlns:ns2="fe96271c-1b09-4551-a28b-2436e99ceb2b" xmlns:ns3="bc56e140-4f73-4e41-9f22-6ac5f587aeda" targetNamespace="http://schemas.microsoft.com/office/2006/metadata/properties" ma:root="true" ma:fieldsID="743388ab4f7fcdd434c0595ad0eee03d" ns2:_="" ns3:_="">
    <xsd:import namespace="fe96271c-1b09-4551-a28b-2436e99ceb2b"/>
    <xsd:import namespace="bc56e140-4f73-4e41-9f22-6ac5f587a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6271c-1b09-4551-a28b-2436e99ceb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6e140-4f73-4e41-9f22-6ac5f587a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B6B32-DCB4-47F3-9ABA-9442189F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6271c-1b09-4551-a28b-2436e99ceb2b"/>
    <ds:schemaRef ds:uri="bc56e140-4f73-4e41-9f22-6ac5f587a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60C9AC-EE6F-4E08-BEBB-9889004D42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ED5CE9-7E33-42F0-8AE5-70FA995CB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Rekentool</vt:lpstr>
      <vt:lpstr>Rekentool!Afdrukbereik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Giorgiana Szabo</cp:lastModifiedBy>
  <cp:revision/>
  <dcterms:created xsi:type="dcterms:W3CDTF">2021-12-28T12:38:38Z</dcterms:created>
  <dcterms:modified xsi:type="dcterms:W3CDTF">2022-01-20T12:21:54Z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0x0101007166985B814EBB479D0541DA7FFD26D9</vt:lpwstr>
  </property>
</Properties>
</file>